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00" documentId="13_ncr:1_{F6CB121F-512D-4AA6-A0C1-0FB36C537598}" xr6:coauthVersionLast="47" xr6:coauthVersionMax="47" xr10:uidLastSave="{FD254686-ADBA-4FAA-B0EC-9E6B168048D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<sst xmlns="http://schemas.openxmlformats.org/spreadsheetml/2006/main" count="178590" uniqueCount="39078">
  <si>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</si>
  <si>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</si>
  <si>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</si>
  <si>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</si>
  <si>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</si>
  <si>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</si>
  <si>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</si>
  <si>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</si>
  <si>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</si>
  <si>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</si>
  <si>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</si>
  <si>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</si>
  <si>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</si>
  <si>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</si>
  <si>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</si>
  <si>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</si>
  <si>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</si>
  <si>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</si>
  <si>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</si>
  <si>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</si>
  <si>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</si>
  <si>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</si>
  <si>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</si>
  <si>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</si>
  <si>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</si>
  <si>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</si>
  <si>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</si>
  <si>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</si>
  <si>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</si>
  <si>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</si>
  <si>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</si>
  <si>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</si>
  <si>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</si>
  <si>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</si>
  <si>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</si>
  <si>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</si>
  <si>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</si>
  <si>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</si>
  <si>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</si>
  <si>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</si>
  <si>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</si>
  <si>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</si>
  <si>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</si>
  <si>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</si>
  <si>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</si>
  <si>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</si>
  <si>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</si>
  <si>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</si>
  <si>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</si>
  <si>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</si>
  <si>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</si>
  <si>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</si>
  <si>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</si>
  <si>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</si>
  <si>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</si>
  <si>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</si>
  <si>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</si>
  <si>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</si>
  <si>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</si>
  <si>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</si>
  <si>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</si>
  <si>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</si>
  <si>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</si>
  <si>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</si>
  <si>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</si>
  <si>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</si>
  <si>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</si>
  <si>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</si>
  <si>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</si>
  <si>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</si>
  <si>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</si>
  <si>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</si>
  <si>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</si>
  <si>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</si>
  <si>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</si>
  <si>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</si>
  <si>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</si>
  <si>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</si>
  <si>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</si>
  <si>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</si>
  <si>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</si>
  <si>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</si>
  <si>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</si>
  <si>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</si>
  <si>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</si>
  <si>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</si>
  <si>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</si>
  <si>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</si>
  <si>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</si>
  <si>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</si>
  <si>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</si>
  <si>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</si>
  <si>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</si>
  <si>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</si>
  <si>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</si>
  <si>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</si>
  <si>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</si>
  <si>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</si>
  <si>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</si>
  <si>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</si>
  <si>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</si>
  <si>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</si>
  <si>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</si>
  <si>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</si>
  <si>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</si>
  <si>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</si>
  <si>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</si>
  <si>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</si>
  <si>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</si>
  <si>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</si>
  <si>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</si>
  <si>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</si>
  <si>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</si>
  <si>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</si>
  <si>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</si>
  <si>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</si>
  <si>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</si>
  <si>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</si>
  <si>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</si>
  <si>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</si>
  <si>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</si>
  <si>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</si>
  <si>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</si>
  <si>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</si>
  <si>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</si>
  <si>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</si>
  <si>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</si>
  <si>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</si>
  <si>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</si>
  <si>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</si>
  <si>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</si>
  <si>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</si>
  <si>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</si>
  <si>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</si>
  <si>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</si>
  <si>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</si>
  <si>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</si>
  <si>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</si>
  <si>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</si>
  <si>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</si>
  <si>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</si>
  <si>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</si>
  <si>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</si>
  <si>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</si>
  <si>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</si>
  <si>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</si>
  <si>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</si>
  <si>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</si>
  <si>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</si>
  <si>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</si>
  <si>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</si>
  <si>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</si>
  <si>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</si>
  <si>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</si>
  <si>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</si>
  <si>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</si>
  <si>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</si>
  <si>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</si>
  <si>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</si>
  <si>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</si>
  <si>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</si>
  <si>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</si>
  <si>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</si>
  <si>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</si>
  <si>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</si>
  <si>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</si>
  <si>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</si>
  <si>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</si>
  <si>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</si>
  <si>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</si>
  <si>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</si>
  <si>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</si>
  <si>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</si>
  <si>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</si>
  <si>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</si>
  <si>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</si>
  <si>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</si>
  <si>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</si>
  <si>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</si>
  <si>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</si>
  <si>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</si>
  <si>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</si>
  <si>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</si>
  <si>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</si>
  <si>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</si>
  <si>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</si>
  <si>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</si>
  <si>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</si>
  <si>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</si>
  <si>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</si>
  <si>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</si>
  <si>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</si>
  <si>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</si>
  <si>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</si>
  <si>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</si>
  <si>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</si>
  <si>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</si>
  <si>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</si>
  <si>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</si>
  <si>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</si>
  <si>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</si>
  <si>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</si>
  <si>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</si>
  <si>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</si>
  <si>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</si>
  <si>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</si>
  <si>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</si>
  <si>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</si>
  <si>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</si>
  <si>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</si>
  <si>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</si>
  <si>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</si>
  <si>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</si>
  <si>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</si>
  <si>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</si>
  <si>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</si>
  <si>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</si>
  <si>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</si>
  <si>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</si>
  <si>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</si>
  <si>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</si>
  <si>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</si>
  <si>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</si>
  <si>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</si>
  <si>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</si>
  <si>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</si>
  <si>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</si>
  <si>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</si>
  <si>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</si>
  <si>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</si>
  <si>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</si>
  <si>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</si>
  <si>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</si>
  <si>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</si>
  <si>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</si>
  <si>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</si>
  <si>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</si>
  <si>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</si>
  <si>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</si>
  <si>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</si>
  <si>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</si>
  <si>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</si>
  <si>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</si>
  <si>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</si>
  <si>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</si>
  <si>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</si>
  <si>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</si>
  <si>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</si>
  <si>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</si>
  <si>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</si>
  <si>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</si>
  <si>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</si>
  <si>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</si>
  <si>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</si>
  <si>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</si>
  <si>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</si>
  <si>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</si>
  <si>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</si>
  <si>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</si>
  <si>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</si>
  <si>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</si>
  <si>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</si>
  <si>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</si>
  <si>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</si>
  <si>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</si>
  <si>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</si>
  <si>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</si>
  <si>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</si>
  <si>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</si>
  <si>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</si>
  <si>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</si>
  <si>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</si>
  <si>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</si>
  <si>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</si>
  <si>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</si>
  <si>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</si>
  <si>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</si>
  <si>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</si>
  <si>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</si>
  <si>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</si>
  <si>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</si>
  <si>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</si>
  <si>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</si>
  <si>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</si>
  <si>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</si>
  <si>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</si>
  <si>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</si>
  <si>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</si>
  <si>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</si>
  <si>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</si>
  <si>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</si>
  <si>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</si>
  <si>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</si>
  <si>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</si>
  <si>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</si>
  <si>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</si>
  <si>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</si>
  <si>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</si>
  <si>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</si>
  <si>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</si>
  <si>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</si>
  <si>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</si>
  <si>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</si>
  <si>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</si>
  <si>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</si>
  <si>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</si>
  <si>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</si>
  <si>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</si>
  <si>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</si>
  <si>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</si>
  <si>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</si>
  <si>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</si>
  <si>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</si>
  <si>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</si>
  <si>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</si>
  <si>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</si>
  <si>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</si>
  <si>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</si>
  <si>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</si>
  <si>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</si>
  <si>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</si>
  <si>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</si>
  <si>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</si>
  <si>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</si>
  <si>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</si>
  <si>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</si>
  <si>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</si>
  <si>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</si>
  <si>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</si>
  <si>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</si>
  <si>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</si>
  <si>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</si>
  <si>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</si>
  <si>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</si>
  <si>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</si>
  <si>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</si>
  <si>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</si>
  <si>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</si>
  <si>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</si>
  <si>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</si>
  <si>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</si>
  <si>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</si>
  <si>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</si>
  <si>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</si>
  <si>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</si>
  <si>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</si>
  <si>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</si>
  <si>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</si>
  <si>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</si>
  <si>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</si>
  <si>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</si>
  <si>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</si>
  <si>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</si>
  <si>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</si>
  <si>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</si>
  <si>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</si>
  <si>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</si>
  <si>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</si>
  <si>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</si>
  <si>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</si>
  <si>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</si>
  <si>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</si>
  <si>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</si>
  <si>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</si>
  <si>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</si>
  <si>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</si>
  <si>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</si>
  <si>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</si>
  <si>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</si>
  <si>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</si>
  <si>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</si>
  <si>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</si>
  <si>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</si>
  <si>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</si>
  <si>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</si>
  <si>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</si>
  <si>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</si>
  <si>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</si>
  <si>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</si>
  <si>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</si>
  <si>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</si>
  <si>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</si>
  <si>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</si>
  <si>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</si>
  <si>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</si>
  <si>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</si>
  <si>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</si>
  <si>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</si>
  <si>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</si>
  <si>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</si>
  <si>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</si>
  <si>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</si>
  <si>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</si>
  <si>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</si>
  <si>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</si>
  <si>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</si>
  <si>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</si>
  <si>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</si>
  <si>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</si>
  <si>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</si>
  <si>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</si>
  <si>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</si>
  <si>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</si>
  <si>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</si>
  <si>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</si>
  <si>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</si>
  <si>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</si>
  <si>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</si>
  <si>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</si>
  <si>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</si>
  <si>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</si>
  <si>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</si>
  <si>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</si>
  <si>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</si>
  <si>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</si>
  <si>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</si>
  <si>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</si>
  <si>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</si>
  <si>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</si>
  <si>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</si>
  <si>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</si>
  <si>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</si>
  <si>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</si>
  <si>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</si>
  <si>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</si>
  <si>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</si>
  <si>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</si>
  <si>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</si>
  <si>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</si>
  <si>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</si>
  <si>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</si>
  <si>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</si>
  <si>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</si>
  <si>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</si>
  <si>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</si>
  <si>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</si>
  <si>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</si>
  <si>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</si>
  <si>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</si>
  <si>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</si>
  <si>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</si>
  <si>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</si>
  <si>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</si>
  <si>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</si>
  <si>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</si>
  <si>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</si>
  <si>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</si>
  <si>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</si>
  <si>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</si>
  <si>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</si>
  <si>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</si>
  <si>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</si>
  <si>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</si>
  <si>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</si>
  <si>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</si>
  <si>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</si>
  <si>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</si>
  <si>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</si>
  <si>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</si>
  <si>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</si>
  <si>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</si>
  <si>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</si>
  <si>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</si>
  <si>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</si>
  <si>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</si>
  <si>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</si>
  <si>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</si>
  <si>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</si>
  <si>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</si>
  <si>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</si>
  <si>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</si>
  <si>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</si>
  <si>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</si>
  <si>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</si>
  <si>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</si>
  <si>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</si>
  <si>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</si>
  <si>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</si>
  <si>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</si>
  <si>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</si>
  <si>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</si>
  <si>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</si>
  <si>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</si>
  <si>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</si>
  <si>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</si>
  <si>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</si>
  <si>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</si>
  <si>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</si>
  <si>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</si>
  <si>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</si>
  <si>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</si>
  <si>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</si>
  <si>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</si>
  <si>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</si>
  <si>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</si>
  <si>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</si>
  <si>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</si>
  <si>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</si>
  <si>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</si>
  <si>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</si>
  <si>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</si>
  <si>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</si>
  <si>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</si>
  <si>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</si>
  <si>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</si>
  <si>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</si>
  <si>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</si>
  <si>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</si>
  <si>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</si>
  <si>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</si>
  <si>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</si>
  <si>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</si>
  <si>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</si>
  <si>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</si>
  <si>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</si>
  <si>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</si>
  <si>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</si>
  <si>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</si>
  <si>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</si>
  <si>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</si>
  <si>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</si>
  <si>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</si>
  <si>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</si>
  <si>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</si>
  <si>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</si>
  <si>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</si>
  <si>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</si>
  <si>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</si>
  <si>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</si>
  <si>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</si>
  <si>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</si>
  <si>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</si>
  <si>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</si>
  <si>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</si>
  <si>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</si>
  <si>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</si>
  <si>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</si>
  <si>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</si>
  <si>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</si>
  <si>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</si>
  <si>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</si>
  <si>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</si>
  <si>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</si>
  <si>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</si>
  <si>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</si>
  <si>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</si>
  <si>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</si>
  <si>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</si>
  <si>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</si>
  <si>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</si>
  <si>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</si>
  <si>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</si>
  <si>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</si>
  <si>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</si>
  <si>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</si>
  <si>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</si>
  <si>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</si>
  <si>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</si>
  <si>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</si>
  <si>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</si>
  <si>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</si>
  <si>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</si>
  <si>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</si>
  <si>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</si>
  <si>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</si>
  <si>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</si>
  <si>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</si>
  <si>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</si>
  <si>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</si>
  <si>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</si>
  <si>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</si>
  <si>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</si>
  <si>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</si>
  <si>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</si>
  <si>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</si>
  <si>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</si>
  <si>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</si>
  <si>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</si>
  <si>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</si>
  <si>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</si>
  <si>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</si>
  <si>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</si>
  <si>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</si>
  <si>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</si>
  <si>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</si>
  <si>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</si>
  <si>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</si>
  <si>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</si>
  <si>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</si>
  <si>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</si>
  <si>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</si>
  <si>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</si>
  <si>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</si>
  <si>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</si>
  <si>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</si>
  <si>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</si>
  <si>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</si>
  <si>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</si>
  <si>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</si>
  <si>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</si>
  <si>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</si>
  <si>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</si>
  <si>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</si>
  <si>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</si>
  <si>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</si>
  <si>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</si>
  <si>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</si>
  <si>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</si>
  <si>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</si>
  <si>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</si>
  <si>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</si>
  <si>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</si>
  <si>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</si>
  <si>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</si>
  <si>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</si>
  <si>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</si>
  <si>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</si>
  <si>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</si>
  <si>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</si>
  <si>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</si>
  <si>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</si>
  <si>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</si>
  <si>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</si>
  <si>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</si>
  <si>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</si>
  <si>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</si>
  <si>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</si>
  <si>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</si>
  <si>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</si>
  <si>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</si>
  <si>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</si>
  <si>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</si>
  <si>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</si>
  <si>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</si>
  <si>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</si>
  <si>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</si>
  <si>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</si>
  <si>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</si>
  <si>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</si>
  <si>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</si>
  <si>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</si>
  <si>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</si>
  <si>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</si>
  <si>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</si>
  <si>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</si>
  <si>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</si>
  <si>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</si>
  <si>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</si>
  <si>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</si>
  <si>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</si>
  <si>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</si>
  <si>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</si>
  <si>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</si>
  <si>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</si>
  <si>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</si>
  <si>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</si>
  <si>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</si>
  <si>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</si>
  <si>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</si>
  <si>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</si>
  <si>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</si>
  <si>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</si>
  <si>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</si>
  <si>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</si>
  <si>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</si>
  <si>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</si>
  <si>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</si>
  <si>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</si>
  <si>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</si>
  <si>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</si>
  <si>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</si>
  <si>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</si>
  <si>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</si>
  <si>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</si>
  <si>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</si>
  <si>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</si>
  <si>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</si>
  <si>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</si>
  <si>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</si>
  <si>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</si>
  <si>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</si>
  <si>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</si>
  <si>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</si>
  <si>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</si>
  <si>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</si>
  <si>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</si>
  <si>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</si>
  <si>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</si>
  <si>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</si>
  <si>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</si>
  <si>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</si>
  <si>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</si>
  <si>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</si>
  <si>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</si>
  <si>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</si>
  <si>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</si>
  <si>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</si>
  <si>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</si>
  <si>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</si>
  <si>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</si>
  <si>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</si>
  <si>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</si>
  <si>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</si>
  <si>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</si>
  <si>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</si>
  <si>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</si>
  <si>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</si>
  <si>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</si>
  <si>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</si>
  <si>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</si>
  <si>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</si>
  <si>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</si>
  <si>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</si>
  <si>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</si>
  <si>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</si>
  <si>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</si>
  <si>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</si>
  <si>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</si>
  <si>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</si>
  <si>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</si>
  <si>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</si>
  <si>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</si>
  <si>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</si>
  <si>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</si>
  <si>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</si>
  <si>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</si>
  <si>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</si>
  <si>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</si>
  <si>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</si>
  <si>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</si>
  <si>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</si>
  <si>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</si>
  <si>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</si>
  <si>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</si>
  <si>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</si>
  <si>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</si>
  <si>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</si>
  <si>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</si>
  <si>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</si>
  <si>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</si>
  <si>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</si>
  <si>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</si>
  <si>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</si>
  <si>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</si>
  <si>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</si>
  <si>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</si>
  <si>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</si>
  <si>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</si>
  <si>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</si>
  <si>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</si>
  <si>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</si>
  <si>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</si>
  <si>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</si>
  <si>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</si>
  <si>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</si>
  <si>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</si>
  <si>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</si>
  <si>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</si>
  <si>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</si>
  <si>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</si>
  <si>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</si>
  <si>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</si>
  <si>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</si>
  <si>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</si>
  <si>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</si>
  <si>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</si>
  <si>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</si>
  <si>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</si>
  <si>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</si>
  <si>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</si>
  <si>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</si>
  <si>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</si>
  <si>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</si>
  <si>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</si>
  <si>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</si>
  <si>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</si>
  <si>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</si>
  <si>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</si>
  <si>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</si>
  <si>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</si>
  <si>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</si>
  <si>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</si>
  <si>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</si>
  <si>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</si>
  <si>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</si>
  <si>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</si>
  <si>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</si>
  <si>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</si>
  <si>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</si>
  <si>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</si>
  <si>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</si>
  <si>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</si>
  <si>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</si>
  <si>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</si>
  <si>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</si>
  <si>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</si>
  <si>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</si>
  <si>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</si>
  <si>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</si>
  <si>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</si>
  <si>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</si>
  <si>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</si>
  <si>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</si>
  <si>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</si>
  <si>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</si>
  <si>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</si>
  <si>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</si>
  <si>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</si>
  <si>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</si>
  <si>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</si>
  <si>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</si>
  <si>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</si>
  <si>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</si>
  <si>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</si>
  <si>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</si>
  <si>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</si>
  <si>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</si>
  <si>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</si>
  <si>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</si>
  <si>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</si>
  <si>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</si>
  <si>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</si>
  <si>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</si>
  <si>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</si>
  <si>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</si>
  <si>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</si>
  <si>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</si>
  <si>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</si>
  <si>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</si>
  <si>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</si>
  <si>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</si>
  <si>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</si>
  <si>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</si>
  <si>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</si>
  <si>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</si>
  <si>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</si>
  <si>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</si>
  <si>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</si>
  <si>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</si>
  <si>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</si>
  <si>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</si>
  <si>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</si>
  <si>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</si>
  <si>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</si>
  <si>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</si>
  <si>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</si>
  <si>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</si>
  <si>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</si>
  <si>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</si>
  <si>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</si>
  <si>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</si>
  <si>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</si>
  <si>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</si>
  <si>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</si>
  <si>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</si>
  <si>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</si>
  <si>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</si>
  <si>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</si>
  <si>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</si>
  <si>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</si>
  <si>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</si>
  <si>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</si>
  <si>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</si>
  <si>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</si>
  <si>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</si>
  <si>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</si>
  <si>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</si>
  <si>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</si>
  <si>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</si>
  <si>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</si>
  <si>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</si>
  <si>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</si>
  <si>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</si>
  <si>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</si>
  <si>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</si>
  <si>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</si>
  <si>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</si>
  <si>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</si>
  <si>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</si>
  <si>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</si>
  <si>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</si>
  <si>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</si>
  <si>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</si>
  <si>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</si>
  <si>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</si>
  <si>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</si>
  <si>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</si>
  <si>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</si>
  <si>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</si>
  <si>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</si>
  <si>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</si>
  <si>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</si>
  <si>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</si>
  <si>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</si>
  <si>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</si>
  <si>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</si>
  <si>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</si>
  <si>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</si>
  <si>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</si>
  <si>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</si>
  <si>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</si>
  <si>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</si>
  <si>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</si>
  <si>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</si>
  <si>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</si>
  <si>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</si>
  <si>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</si>
  <si>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</si>
  <si>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</si>
  <si>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</si>
  <si>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</si>
  <si>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</si>
  <si>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</si>
  <si>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</si>
  <si>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</si>
  <si>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</si>
  <si>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</si>
  <si>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</si>
  <si>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</si>
  <si>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</si>
  <si>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</si>
  <si>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</si>
  <si>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</si>
  <si>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</si>
  <si>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</si>
  <si>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</si>
  <si>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</si>
  <si>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</si>
  <si>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</si>
  <si>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</si>
  <si>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</si>
  <si>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</si>
  <si>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</si>
  <si>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</si>
  <si>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</si>
  <si>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</si>
  <si>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</si>
  <si>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</si>
  <si>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</si>
  <si>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</si>
  <si>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</si>
  <si>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</si>
  <si>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</si>
  <si>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</si>
  <si>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</si>
  <si>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</si>
  <si>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</si>
  <si>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</si>
  <si>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</si>
  <si>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</si>
  <si>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</si>
  <si>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</si>
  <si>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</si>
  <si>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</si>
  <si>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</si>
  <si>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</si>
  <si>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</si>
  <si>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</si>
  <si>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</si>
  <si>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</si>
  <si>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</si>
  <si>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</si>
  <si>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</si>
  <si>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</si>
  <si>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</si>
  <si>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</si>
  <si>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</si>
  <si>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</si>
  <si>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</si>
  <si>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</si>
  <si>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</si>
  <si>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</si>
  <si>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</si>
  <si>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</si>
  <si>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</si>
  <si>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</si>
  <si>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</si>
  <si>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</si>
  <si>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</si>
  <si>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</si>
  <si>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</si>
  <si>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</si>
  <si>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</si>
  <si>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</si>
  <si>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</si>
  <si>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</si>
  <si>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</si>
  <si>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</si>
  <si>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</si>
  <si>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</si>
  <si>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</si>
  <si>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</si>
  <si>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</si>
  <si>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</si>
  <si>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</si>
  <si>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</si>
  <si>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</si>
  <si>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</si>
  <si>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</si>
  <si>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</si>
  <si>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</si>
  <si>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</si>
  <si>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</si>
  <si>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</si>
  <si>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</si>
  <si>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</si>
  <si>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</si>
  <si>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</si>
  <si>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</si>
  <si>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</si>
  <si>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</si>
  <si>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</si>
  <si>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</si>
  <si>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</si>
  <si>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</si>
  <si>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</si>
  <si>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</si>
  <si>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</si>
  <si>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</si>
  <si>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</si>
  <si>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</si>
  <si>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</si>
  <si>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</si>
  <si>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</si>
  <si>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</si>
  <si>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</si>
  <si>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</si>
  <si>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</si>
  <si>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</si>
  <si>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</si>
  <si>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</si>
  <si>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</si>
  <si>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</si>
  <si>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</si>
  <si>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</si>
  <si>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</si>
  <si>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</si>
  <si>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</si>
  <si>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</si>
  <si>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</si>
  <si>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</si>
  <si>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</si>
  <si>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</si>
  <si>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</si>
  <si>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</si>
  <si>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</si>
  <si>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</si>
  <si>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</si>
  <si>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</si>
  <si>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</si>
  <si>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</si>
  <si>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</si>
  <si>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</si>
  <si>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</si>
  <si>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</si>
  <si>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</si>
  <si>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</si>
  <si>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</si>
  <si>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</si>
  <si>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</si>
  <si>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</si>
  <si>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</si>
  <si>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</si>
  <si>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</si>
  <si>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</si>
  <si>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</si>
  <si>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</si>
  <si>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</si>
  <si>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</si>
  <si>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</si>
  <si>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</si>
  <si>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</si>
  <si>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</si>
  <si>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</si>
  <si>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</si>
  <si>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</si>
  <si>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</si>
  <si>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</si>
  <si>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</si>
  <si>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</si>
  <si>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</si>
  <si>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</si>
  <si>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</si>
  <si>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</si>
  <si>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</si>
  <si>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</si>
  <si>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</si>
  <si>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</si>
  <si>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</si>
  <si>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</si>
  <si>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</si>
  <si>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</si>
  <si>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</si>
  <si>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</si>
  <si>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</si>
  <si>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</si>
  <si>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</si>
  <si>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</si>
  <si>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</si>
  <si>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</si>
  <si>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</si>
  <si>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</si>
  <si>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</si>
  <si>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</si>
  <si>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</si>
  <si>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</si>
  <si>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</si>
  <si>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</si>
  <si>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</si>
  <si>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</si>
  <si>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</si>
  <si>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</si>
  <si>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</si>
  <si>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</si>
  <si>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</si>
  <si>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</si>
  <si>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</si>
  <si>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</si>
  <si>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</si>
  <si>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</si>
  <si>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</si>
  <si>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</si>
  <si>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</si>
  <si>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</si>
  <si>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</si>
  <si>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</si>
  <si>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</si>
  <si>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</si>
  <si>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</si>
  <si>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</si>
  <si>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</si>
  <si>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</si>
  <si>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</si>
  <si>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</si>
  <si>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</si>
  <si>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</si>
  <si>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</si>
  <si>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</si>
  <si>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</si>
  <si>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</si>
  <si>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</si>
  <si>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</si>
  <si>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</si>
  <si>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</si>
  <si>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</si>
  <si>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</si>
  <si>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</si>
  <si>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</si>
  <si>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</si>
  <si>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</si>
  <si>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</si>
  <si>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</si>
  <si>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</si>
  <si>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</si>
  <si>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</si>
  <si>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</si>
  <si>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</si>
  <si>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</si>
  <si>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</si>
  <si>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</si>
  <si>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</si>
  <si>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</si>
  <si>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</si>
  <si>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</si>
  <si>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</si>
  <si>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</si>
  <si>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</si>
  <si>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</si>
  <si>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</si>
  <si>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</si>
  <si>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</si>
  <si>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</si>
  <si>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</si>
  <si>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</si>
  <si>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</si>
  <si>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</si>
  <si>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</si>
  <si>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</si>
  <si>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</si>
  <si>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</si>
  <si>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</si>
  <si>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</si>
  <si>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</si>
  <si>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</si>
  <si>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</si>
  <si>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</si>
  <si>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</si>
  <si>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</si>
  <si>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</si>
  <si>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</si>
  <si>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</si>
  <si>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</si>
  <si>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</si>
  <si>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</si>
  <si>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</si>
  <si>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</si>
  <si>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</si>
  <si>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</si>
  <si>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</si>
  <si>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</si>
  <si>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</si>
  <si>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</si>
  <si>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</si>
  <si>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</si>
  <si>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</si>
  <si>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</si>
  <si>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</si>
  <si>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</si>
  <si>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</si>
  <si>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</si>
  <si>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</si>
  <si>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</si>
  <si>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</si>
  <si>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</si>
  <si>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</si>
  <si>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</si>
  <si>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</si>
  <si>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</si>
  <si>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</si>
  <si>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</si>
  <si>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</si>
  <si>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</si>
  <si>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</si>
  <si>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</si>
  <si>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</si>
  <si>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</si>
  <si>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</si>
  <si>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</si>
  <si>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</si>
  <si>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</si>
  <si>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</si>
  <si>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</si>
  <si>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</si>
  <si>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</si>
  <si>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</si>
  <si>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</si>
  <si>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</si>
  <si>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</si>
  <si>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</si>
  <si>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</si>
  <si>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</si>
  <si>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</si>
  <si>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</si>
  <si>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</si>
  <si>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</si>
  <si>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</si>
  <si>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</si>
  <si>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</si>
  <si>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</si>
  <si>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</si>
  <si>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</si>
  <si>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</si>
  <si>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</si>
  <si>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</si>
  <si>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</si>
  <si>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</si>
  <si>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</si>
  <si>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</si>
  <si>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</si>
  <si>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</si>
  <si>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</si>
  <si>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</si>
  <si>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</si>
  <si>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</si>
  <si>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</si>
  <si>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</si>
  <si>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</si>
  <si>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</si>
  <si>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</si>
  <si>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</si>
  <si>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</si>
  <si>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</si>
  <si>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</si>
  <si>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</si>
  <si>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</si>
  <si>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</si>
  <si>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</si>
  <si>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</si>
  <si>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</si>
  <si>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</si>
  <si>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</si>
  <si>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</si>
  <si>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</si>
  <si>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</si>
  <si>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</si>
  <si>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</si>
  <si>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</si>
  <si>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</si>
  <si>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</si>
  <si>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</si>
  <si>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</si>
  <si>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</si>
  <si>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</si>
  <si>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</si>
  <si>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</si>
  <si>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</si>
  <si>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</si>
  <si>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</si>
  <si>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</si>
  <si>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</si>
  <si>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</si>
  <si>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</si>
  <si>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</si>
  <si>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</si>
  <si>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</si>
  <si>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</si>
  <si>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</si>
  <si>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</si>
  <si>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</si>
  <si>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</si>
  <si>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</si>
  <si>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</si>
  <si>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</si>
  <si>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</si>
  <si>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</si>
  <si>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</si>
  <si>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</si>
  <si>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</si>
  <si>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</si>
  <si>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</si>
  <si>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</si>
  <si>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</si>
  <si>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</si>
  <si>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</si>
  <si>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</si>
  <si>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</si>
  <si>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</si>
  <si>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</si>
  <si>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</si>
  <si>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</si>
  <si>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</si>
  <si>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</si>
  <si>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</si>
  <si>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</si>
  <si>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</si>
  <si>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</si>
  <si>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</si>
  <si>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</si>
  <si>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</si>
  <si>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</si>
  <si>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</si>
  <si>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</si>
  <si>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</si>
  <si>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</si>
  <si>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</si>
  <si>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</si>
  <si>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</si>
  <si>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</si>
  <si>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</si>
  <si>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</si>
  <si>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</si>
  <si>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</si>
  <si>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</si>
  <si>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</si>
  <si>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</si>
  <si>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</si>
  <si>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</si>
  <si>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</si>
  <si>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</si>
  <si>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</si>
  <si>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</si>
  <si>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</si>
  <si>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</si>
  <si>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</si>
  <si>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</si>
  <si>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</si>
  <si>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</si>
  <si>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</si>
  <si>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</si>
  <si>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</si>
  <si>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</si>
  <si>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</si>
  <si>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</si>
  <si>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</si>
  <si>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</si>
  <si>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</si>
  <si>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</si>
  <si>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</si>
  <si>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</si>
  <si>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</si>
  <si>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</si>
  <si>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</si>
  <si>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</si>
  <si>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</si>
  <si>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</si>
  <si>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</si>
  <si>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</si>
  <si>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</si>
  <si>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</si>
  <si>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</si>
  <si>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</si>
  <si>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</si>
  <si>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</si>
  <si>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</si>
  <si>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</si>
  <si>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</si>
  <si>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</si>
  <si>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</si>
  <si>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</si>
  <si>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</si>
  <si>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</si>
  <si>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</si>
  <si>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</si>
  <si>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</si>
  <si>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</si>
  <si>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</si>
  <si>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</si>
  <si>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</si>
  <si>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</si>
  <si>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</si>
  <si>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</si>
  <si>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</si>
  <si>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</si>
  <si>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</si>
  <si>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</si>
  <si>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</si>
  <si>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</si>
  <si>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</si>
  <si>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</si>
  <si>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</si>
  <si>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</si>
  <si>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</si>
  <si>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</si>
  <si>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</si>
  <si>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</si>
  <si>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</si>
  <si>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</si>
  <si>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</si>
  <si>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</si>
  <si>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</si>
  <si>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</si>
  <si>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</si>
  <si>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</si>
  <si>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</si>
  <si>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</si>
  <si>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</si>
  <si>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</si>
  <si>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</si>
  <si>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</si>
  <si>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</si>
  <si>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</si>
  <si>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</si>
  <si>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</si>
  <si>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</si>
  <si>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</si>
  <si>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</si>
  <si>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</si>
  <si>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</si>
  <si>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</si>
  <si>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</si>
  <si>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</si>
  <si>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</si>
  <si>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</si>
  <si>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</si>
  <si>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</si>
  <si>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</si>
  <si>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</si>
  <si>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</si>
  <si>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</si>
  <si>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</si>
  <si>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</si>
  <si>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</si>
  <si>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</si>
  <si>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</si>
  <si>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</si>
  <si>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</si>
  <si>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</si>
  <si>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</si>
  <si>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</si>
  <si>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</si>
  <si>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</si>
  <si>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</si>
  <si>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</si>
  <si>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</si>
  <si>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</si>
  <si>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</si>
  <si>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</si>
  <si>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</si>
  <si>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</si>
  <si>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</si>
  <si>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</si>
  <si>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</si>
  <si>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</si>
  <si>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</si>
  <si>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</si>
  <si>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</si>
  <si>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</si>
  <si>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</si>
  <si>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</si>
  <si>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</si>
  <si>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</si>
  <si>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</si>
  <si>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</si>
  <si>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</si>
  <si>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</si>
  <si>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</si>
  <si>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</si>
  <si>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</si>
  <si>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</si>
  <si>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</si>
  <si>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</si>
  <si>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</si>
  <si>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</si>
  <si>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</si>
  <si>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</si>
  <si>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</si>
  <si>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</si>
  <si>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</si>
  <si>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</si>
  <si>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</si>
  <si>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</si>
  <si>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</si>
  <si>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</si>
  <si>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</si>
  <si>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</si>
  <si>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</si>
  <si>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</si>
  <si>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</si>
  <si>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</si>
  <si>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</si>
  <si>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</si>
  <si>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</si>
  <si>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</si>
  <si>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</si>
  <si>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</si>
  <si>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</si>
  <si>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</si>
  <si>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</si>
  <si>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</si>
  <si>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</si>
  <si>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</si>
  <si>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</si>
  <si>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</si>
  <si>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</si>
  <si>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</si>
  <si>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</si>
  <si>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</si>
  <si>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</si>
  <si>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</si>
  <si>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</si>
  <si>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</si>
  <si>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</si>
  <si>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</si>
  <si>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</si>
  <si>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</si>
  <si>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</si>
  <si>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</si>
  <si>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</si>
  <si>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</si>
  <si>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</si>
  <si>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</si>
  <si>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</si>
  <si>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</si>
  <si>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</si>
  <si>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</si>
  <si>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</si>
  <si>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</si>
  <si>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</si>
  <si>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</si>
  <si>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</si>
  <si>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</si>
  <si>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</si>
  <si>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</si>
  <si>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</si>
  <si>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</si>
  <si>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</si>
  <si>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</si>
  <si>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</si>
  <si>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</si>
  <si>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</si>
  <si>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</si>
  <si>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</si>
  <si>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</si>
  <si>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</si>
  <si>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</si>
  <si>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</si>
  <si>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</si>
  <si>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</si>
  <si>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</si>
  <si>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</si>
  <si>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</si>
  <si>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</si>
  <si>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</si>
  <si>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</si>
  <si>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</si>
  <si>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</si>
  <si>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</si>
  <si>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</si>
  <si>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</si>
  <si>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</si>
  <si>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</si>
  <si>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</si>
  <si>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</si>
  <si>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</si>
  <si>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</si>
  <si>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</si>
  <si>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</si>
  <si>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</si>
  <si>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</si>
  <si>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</si>
  <si>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</si>
  <si>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</si>
  <si>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</si>
  <si>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</si>
  <si>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</si>
  <si>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</si>
  <si>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</si>
  <si>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</si>
  <si>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</si>
  <si>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</si>
  <si>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</si>
  <si>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</si>
  <si>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</si>
  <si>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</si>
  <si>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</si>
  <si>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</si>
  <si>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</si>
  <si>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</si>
  <si>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</si>
  <si>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</si>
  <si>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</si>
  <si>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</si>
  <si>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</si>
  <si>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</si>
  <si>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</si>
  <si>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</si>
  <si>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</si>
  <si>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</si>
  <si>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</si>
  <si>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</si>
  <si>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</si>
  <si>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</si>
  <si>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</si>
  <si>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</si>
  <si>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</si>
  <si>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</si>
  <si>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</si>
  <si>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</si>
  <si>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</si>
  <si>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</si>
  <si>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</si>
  <si>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</si>
  <si>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</si>
  <si>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</si>
  <si>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</si>
  <si>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</si>
  <si>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</si>
  <si>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</si>
  <si>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</si>
  <si>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</si>
  <si>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</si>
  <si>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</si>
  <si>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</si>
  <si>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</si>
  <si>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</si>
  <si>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</si>
  <si>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</si>
  <si>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</si>
  <si>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</si>
  <si>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</si>
  <si>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</si>
  <si>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</si>
  <si>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</si>
  <si>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</si>
  <si>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</si>
  <si>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</si>
  <si>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</si>
  <si>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</si>
  <si>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</si>
  <si>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</si>
  <si>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</si>
  <si>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</si>
  <si>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</si>
  <si>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</si>
  <si>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</si>
  <si>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</si>
  <si>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</si>
  <si>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</si>
  <si>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</si>
  <si>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</si>
  <si>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</si>
  <si>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</si>
  <si>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</si>
  <si>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</si>
  <si>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</si>
  <si>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</si>
  <si>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</si>
  <si>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</si>
  <si>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</si>
  <si>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</si>
  <si>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</si>
  <si>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</si>
  <si>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</si>
  <si>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</si>
  <si>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</si>
  <si>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</si>
  <si>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</si>
  <si>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</si>
  <si>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</si>
  <si>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</si>
  <si>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</si>
  <si>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</si>
  <si>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</si>
  <si>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</si>
  <si>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</si>
  <si>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</si>
  <si>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</si>
  <si>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</si>
  <si>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</si>
  <si>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</si>
  <si>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</si>
  <si>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</si>
  <si>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</si>
  <si>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</si>
  <si>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</si>
  <si>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</si>
  <si>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</si>
  <si>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</si>
  <si>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</si>
  <si>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</si>
  <si>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</si>
  <si>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</si>
  <si>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</si>
  <si>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</si>
  <si>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</si>
  <si>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</si>
  <si>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</si>
  <si>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</si>
  <si>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</si>
  <si>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</si>
  <si>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</si>
  <si>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</si>
  <si>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</si>
  <si>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</si>
  <si>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</si>
  <si>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</si>
  <si>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</si>
  <si>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</si>
  <si>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</si>
  <si>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</si>
  <si>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</si>
  <si>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</si>
  <si>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</si>
  <si>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</si>
  <si>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</si>
  <si>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</si>
  <si>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</si>
  <si>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</si>
  <si>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</si>
  <si>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</si>
  <si>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</si>
  <si>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</si>
  <si>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</si>
  <si>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</si>
  <si>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</si>
  <si>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</si>
  <si>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</si>
  <si>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</si>
  <si>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</si>
  <si>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</si>
  <si>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</si>
  <si>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</si>
  <si>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</si>
  <si>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</si>
  <si>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</si>
  <si>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</si>
  <si>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</si>
  <si>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</si>
  <si>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</si>
  <si>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</si>
  <si>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</si>
  <si>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</si>
  <si>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</si>
  <si>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</si>
  <si>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</si>
  <si>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</si>
  <si>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</si>
  <si>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</si>
  <si>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</si>
  <si>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</si>
  <si>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</si>
  <si>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</si>
  <si>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</si>
  <si>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</si>
  <si>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</si>
  <si>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</si>
  <si>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</si>
  <si>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</si>
  <si>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</si>
  <si>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</si>
  <si>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</si>
  <si>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</si>
  <si>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</si>
  <si>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</si>
  <si>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</si>
  <si>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</si>
  <si>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</si>
  <si>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</si>
  <si>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</si>
  <si>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</si>
  <si>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</si>
  <si>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</si>
  <si>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</si>
  <si>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</si>
  <si>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</si>
  <si>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</si>
  <si>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</si>
  <si>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</si>
  <si>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</si>
  <si>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</si>
  <si>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</si>
  <si>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</si>
  <si>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</si>
  <si>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</si>
  <si>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</si>
  <si>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</si>
  <si>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</si>
  <si>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</si>
  <si>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</si>
  <si>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</si>
  <si>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</si>
  <si>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</si>
  <si>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</si>
  <si>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</si>
  <si>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</si>
  <si>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</si>
  <si>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</si>
  <si>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</si>
  <si>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</si>
  <si>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</si>
  <si>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</si>
  <si>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</si>
  <si>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</si>
  <si>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</si>
  <si>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</si>
  <si>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</si>
  <si>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</si>
  <si>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</si>
  <si>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</si>
  <si>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</si>
  <si>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</si>
  <si>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</si>
  <si>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</si>
  <si>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</si>
  <si>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</si>
  <si>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</si>
  <si>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</si>
  <si>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</si>
  <si>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</si>
  <si>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</si>
  <si>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</si>
  <si>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</si>
  <si>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</si>
  <si>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</si>
  <si>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</si>
  <si>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</si>
  <si>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</si>
  <si>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</si>
  <si>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</si>
  <si>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</si>
  <si>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</si>
  <si>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</si>
  <si>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</si>
  <si>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</si>
  <si>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</si>
  <si>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</si>
  <si>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</si>
  <si>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</si>
  <si>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</si>
  <si>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</si>
  <si>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</si>
  <si>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</si>
  <si>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</si>
  <si>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</si>
  <si>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</si>
  <si>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</si>
  <si>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</si>
  <si>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</si>
  <si>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</si>
  <si>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</si>
  <si>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</si>
  <si>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</si>
  <si>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</si>
  <si>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</si>
  <si>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</si>
  <si>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</si>
  <si>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</si>
  <si>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</si>
  <si>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</si>
  <si>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</si>
  <si>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</si>
  <si>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</si>
  <si>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</si>
  <si>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</si>
  <si>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</si>
  <si>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</si>
  <si>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</si>
  <si>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</si>
  <si>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</si>
  <si>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</si>
  <si>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</si>
  <si>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</si>
  <si>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</si>
  <si>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</si>
  <si>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</si>
  <si>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</si>
  <si>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</si>
  <si>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</si>
  <si>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</si>
  <si>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</si>
  <si>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</si>
  <si>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</si>
  <si>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</si>
  <si>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</si>
  <si>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</si>
  <si>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</si>
  <si>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</si>
  <si>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</si>
  <si>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</si>
  <si>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</si>
  <si>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</si>
  <si>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</si>
  <si>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</si>
  <si>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</si>
  <si>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</si>
  <si>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</si>
  <si>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</si>
  <si>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</si>
  <si>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</si>
  <si>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</si>
  <si>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</si>
  <si>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</si>
  <si>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</si>
  <si>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</si>
  <si>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</si>
  <si>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</si>
  <si>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</si>
  <si>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</si>
  <si>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</si>
  <si>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</si>
  <si>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</si>
  <si>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</si>
  <si>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</si>
  <si>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</si>
  <si>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</si>
  <si>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</si>
  <si>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</si>
  <si>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</si>
  <si>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</si>
  <si>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</si>
  <si>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</si>
  <si>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</si>
  <si>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</si>
  <si>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</si>
  <si>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</si>
  <si>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</si>
  <si>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</si>
  <si>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</si>
  <si>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</si>
  <si>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</si>
  <si>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</si>
  <si>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</si>
  <si>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</si>
  <si>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</si>
  <si>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</si>
  <si>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</si>
  <si>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</si>
  <si>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</si>
  <si>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</si>
  <si>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</si>
  <si>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</si>
  <si>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</si>
  <si>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</si>
  <si>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</si>
  <si>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</si>
  <si>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</si>
  <si>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</si>
  <si>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</si>
  <si>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</si>
  <si>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</si>
  <si>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</si>
  <si>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</si>
  <si>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</si>
  <si>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</si>
  <si>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</si>
  <si>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</si>
  <si>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</si>
  <si>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</si>
  <si>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</si>
  <si>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</si>
  <si>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</si>
  <si>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</si>
  <si>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</si>
  <si>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</si>
  <si>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</si>
  <si>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</si>
  <si>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</si>
  <si>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</si>
  <si>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</si>
  <si>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</si>
  <si>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</si>
  <si>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</si>
  <si>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</si>
  <si>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</si>
  <si>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</si>
  <si>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</si>
  <si>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</si>
  <si>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</si>
  <si>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</si>
  <si>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</si>
  <si>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</si>
  <si>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</si>
  <si>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</si>
  <si>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</si>
  <si>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</si>
  <si>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</si>
  <si>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</si>
  <si>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</si>
  <si>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</si>
  <si>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</si>
  <si>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</si>
  <si>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</si>
  <si>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</si>
  <si>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</si>
  <si>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</si>
  <si>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</si>
  <si>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</si>
  <si>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</si>
  <si>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</si>
  <si>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</si>
  <si>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</si>
  <si>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</si>
  <si>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</si>
  <si>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</si>
  <si>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</si>
  <si>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</si>
  <si>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</si>
  <si>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</si>
  <si>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</si>
  <si>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</si>
  <si>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</si>
  <si>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</si>
  <si>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</si>
  <si>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</si>
  <si>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</si>
  <si>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</si>
  <si>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</si>
  <si>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</si>
  <si>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</si>
  <si>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</si>
  <si>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</si>
  <si>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</si>
  <si>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</si>
  <si>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</si>
  <si>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</si>
  <si>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</si>
  <si>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</si>
  <si>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</si>
  <si>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</si>
  <si>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</si>
  <si>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</si>
  <si>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</si>
  <si>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</si>
  <si>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</si>
  <si>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</si>
  <si>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</si>
  <si>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</si>
  <si>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</si>
  <si>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</si>
  <si>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</si>
  <si>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</si>
  <si>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</si>
  <si>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</si>
  <si>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</si>
  <si>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</si>
  <si>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</si>
  <si>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</si>
  <si>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</si>
  <si>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</si>
  <si>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</si>
  <si>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</si>
  <si>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</si>
  <si>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</si>
  <si>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</si>
  <si>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</si>
  <si>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</si>
  <si>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</si>
  <si>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</si>
  <si>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</si>
  <si>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</si>
  <si>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</si>
  <si>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</si>
  <si>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</si>
  <si>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</si>
  <si>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</si>
  <si>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</si>
  <si>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</si>
  <si>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</si>
  <si>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</si>
  <si>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</si>
  <si>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</si>
  <si>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</si>
  <si>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</si>
  <si>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</si>
  <si>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</si>
  <si>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</si>
  <si>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</si>
  <si>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</si>
  <si>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</si>
  <si>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</si>
  <si>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</si>
  <si>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</si>
  <si>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</si>
  <si>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</si>
  <si>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</si>
  <si>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</si>
  <si>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</si>
  <si>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</si>
  <si>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</si>
  <si>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</si>
  <si>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</si>
  <si>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</si>
  <si>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</si>
  <si>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</si>
  <si>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</si>
  <si>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</si>
  <si>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</si>
  <si>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</si>
  <si>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</si>
  <si>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</si>
  <si>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</si>
  <si>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</si>
  <si>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</si>
  <si>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</si>
  <si>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</si>
  <si>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</si>
  <si>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</si>
  <si>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</si>
  <si>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</si>
  <si>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</si>
  <si>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</si>
  <si>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</si>
  <si>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</si>
  <si>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</si>
  <si>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</si>
  <si>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</si>
  <si>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</si>
  <si>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</si>
  <si>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</si>
  <si>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</si>
  <si>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</si>
  <si>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</si>
  <si>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</si>
  <si>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</si>
  <si>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</si>
  <si>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</si>
  <si>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</si>
  <si>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</si>
  <si>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</si>
  <si>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</si>
  <si>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</si>
  <si>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</si>
  <si>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</si>
  <si>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</si>
  <si>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</si>
  <si>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</si>
  <si>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</si>
  <si>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</si>
  <si>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</si>
  <si>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</si>
  <si>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</si>
  <si>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</si>
  <si>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</si>
  <si>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</si>
  <si>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</si>
  <si>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</si>
  <si>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</si>
  <si>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</si>
  <si>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</si>
  <si>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</si>
  <si>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</si>
  <si>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</si>
  <si>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</si>
  <si>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</si>
  <si>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</si>
  <si>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</si>
  <si>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</si>
  <si>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</si>
  <si>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</si>
  <si>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</si>
  <si>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</si>
  <si>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</si>
  <si>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</si>
  <si>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</si>
  <si>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</si>
  <si>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</si>
  <si>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</si>
  <si>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</si>
  <si>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</si>
  <si>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</si>
  <si>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</si>
  <si>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</si>
  <si>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</si>
  <si>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</si>
  <si>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</si>
  <si>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</si>
  <si>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</si>
  <si>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</si>
  <si>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</si>
  <si>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</si>
  <si>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</si>
  <si>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</si>
  <si>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</si>
  <si>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</si>
  <si>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</si>
  <si>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</si>
  <si>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</si>
  <si>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</si>
  <si>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</si>
  <si>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</si>
  <si>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</si>
  <si>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</si>
  <si>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</si>
  <si>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</si>
  <si>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</si>
  <si>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</si>
  <si>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</si>
  <si>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</si>
  <si>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</si>
  <si>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</si>
  <si>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</si>
  <si>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</si>
  <si>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</si>
  <si>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</si>
  <si>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</si>
  <si>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</si>
  <si>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</si>
  <si>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</si>
  <si>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</si>
  <si>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</si>
  <si>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</si>
  <si>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</si>
  <si>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</si>
  <si>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</si>
  <si>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</si>
  <si>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</si>
  <si>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</si>
  <si>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</si>
  <si>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</si>
  <si>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</si>
  <si>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</si>
  <si>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</si>
  <si>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</si>
  <si>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</si>
  <si>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</si>
  <si>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</si>
  <si>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</si>
  <si>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</si>
  <si>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</si>
  <si>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</si>
  <si>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</si>
  <si>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</si>
  <si>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</si>
  <si>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</si>
  <si>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</si>
  <si>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</si>
  <si>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</si>
  <si>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</si>
  <si>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</si>
  <si>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</si>
  <si>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</si>
  <si>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</si>
  <si>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</si>
  <si>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</si>
  <si>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</si>
  <si>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</si>
  <si>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</si>
  <si>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</si>
  <si>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</si>
  <si>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</si>
  <si>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</si>
  <si>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</si>
  <si>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</si>
  <si>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</si>
  <si>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</si>
  <si>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</si>
  <si>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</si>
  <si>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</si>
  <si>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</si>
  <si>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</si>
  <si>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</si>
  <si>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</si>
  <si>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</si>
  <si>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</si>
  <si>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</si>
  <si>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</si>
  <si>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</si>
  <si>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</si>
  <si>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</si>
  <si>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</si>
  <si>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</si>
  <si>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</si>
  <si>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</si>
  <si>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</si>
  <si>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</si>
  <si>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</si>
  <si>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</si>
  <si>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</si>
  <si>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</si>
  <si>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</si>
  <si>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</si>
  <si>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</si>
  <si>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</si>
  <si>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</si>
  <si>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</si>
  <si>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</si>
  <si>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</si>
  <si>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</si>
  <si>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</si>
  <si>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</si>
  <si>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</si>
  <si>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</si>
  <si>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</si>
  <si>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</si>
  <si>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</si>
  <si>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</si>
  <si>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</si>
  <si>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</si>
  <si>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</si>
  <si>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</si>
  <si>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</si>
  <si>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</si>
  <si>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</si>
  <si>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</si>
  <si>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</si>
  <si>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</si>
  <si>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</si>
  <si>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</si>
  <si>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</si>
  <si>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</si>
  <si>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</si>
  <si>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</si>
  <si>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</si>
  <si>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</si>
  <si>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</si>
  <si>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</si>
  <si>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</si>
  <si>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</si>
  <si>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</si>
  <si>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</si>
  <si>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</si>
  <si>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</si>
  <si>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</si>
  <si>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</si>
  <si>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</si>
  <si>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</si>
  <si>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</si>
  <si>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</si>
  <si>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</si>
  <si>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</si>
  <si>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</si>
  <si>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</si>
  <si>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</si>
  <si>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</si>
  <si>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</si>
  <si>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</si>
  <si>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</si>
  <si>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</si>
  <si>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</si>
  <si>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</si>
  <si>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</si>
  <si>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</si>
  <si>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</si>
  <si>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</si>
  <si>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</si>
  <si>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</si>
  <si>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</si>
  <si>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</si>
  <si>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</si>
  <si>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</si>
  <si>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</si>
  <si>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</si>
  <si>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</si>
  <si>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</si>
  <si>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</si>
  <si>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</si>
  <si>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</si>
  <si>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</si>
  <si>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</si>
  <si>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</si>
  <si>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</si>
  <si>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</si>
  <si>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</si>
  <si>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</si>
  <si>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</si>
  <si>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</si>
  <si>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</si>
  <si>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</si>
  <si>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</si>
  <si>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</si>
  <si>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</si>
  <si>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</si>
  <si>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</si>
  <si>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</si>
  <si>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</si>
  <si>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</si>
  <si>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</si>
  <si>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</si>
  <si>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</si>
  <si>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</si>
  <si>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</si>
  <si>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</si>
  <si>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</si>
  <si>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</si>
  <si>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</si>
  <si>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</si>
  <si>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</si>
  <si>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</si>
  <si>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</si>
  <si>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</si>
  <si>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</si>
  <si>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</si>
  <si>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</si>
  <si>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</si>
  <si>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</si>
  <si>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</si>
  <si>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</si>
  <si>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</si>
  <si>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</si>
  <si>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</si>
  <si>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</si>
  <si>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</si>
  <si>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</si>
  <si>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</si>
  <si>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</si>
  <si>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</si>
  <si>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</si>
  <si>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</si>
  <si>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</si>
  <si>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</si>
  <si>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</si>
  <si>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</si>
  <si>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</si>
  <si>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</si>
  <si>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</si>
  <si>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</si>
  <si>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</si>
  <si>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</si>
  <si>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</si>
  <si>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</si>
  <si>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</si>
  <si>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</si>
  <si>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</si>
  <si>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</si>
  <si>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</si>
  <si>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</si>
  <si>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</si>
  <si>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</si>
  <si>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</si>
  <si>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</si>
  <si>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</si>
  <si>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</si>
  <si>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</si>
  <si>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</si>
  <si>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</si>
  <si>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</si>
  <si>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</si>
  <si>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</si>
  <si>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</si>
  <si>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</si>
  <si>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</si>
  <si>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</si>
  <si>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</si>
  <si>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</si>
  <si>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</si>
  <si>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</si>
  <si>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</si>
  <si>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</si>
  <si>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</si>
  <si>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</si>
  <si>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</si>
  <si>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</si>
  <si>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</si>
  <si>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</si>
  <si>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</si>
  <si>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</si>
  <si>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</si>
  <si>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</si>
  <si>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</si>
  <si>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</si>
  <si>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</si>
  <si>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</si>
  <si>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</si>
  <si>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</si>
  <si>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</si>
  <si>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</si>
  <si>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</si>
  <si>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</si>
  <si>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</si>
  <si>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</si>
  <si>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</si>
  <si>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</si>
  <si>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</si>
  <si>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</si>
  <si>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</si>
  <si>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</si>
  <si>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</si>
  <si>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</si>
  <si>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</si>
  <si>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</si>
  <si>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</si>
  <si>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</si>
  <si>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</si>
  <si>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</si>
  <si>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</si>
  <si>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</si>
  <si>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</si>
  <si>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</si>
  <si>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</si>
  <si>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</si>
  <si>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</si>
  <si>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</si>
  <si>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</si>
  <si>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</si>
  <si>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</si>
  <si>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</si>
  <si>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</si>
  <si>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</si>
  <si>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</si>
  <si>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</si>
  <si>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</si>
  <si>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</si>
  <si>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</si>
  <si>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</si>
  <si>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</si>
  <si>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</si>
  <si>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</si>
  <si>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</si>
  <si>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</si>
  <si>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</si>
  <si>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</si>
  <si>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</si>
  <si>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</si>
  <si>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</si>
  <si>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</si>
  <si>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</si>
  <si>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</si>
  <si>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</si>
  <si>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</si>
  <si>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</si>
  <si>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</si>
  <si>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</si>
  <si>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</si>
  <si>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</si>
  <si>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</si>
  <si>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</si>
  <si>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</si>
  <si>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</si>
  <si>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</si>
  <si>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</si>
  <si>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</si>
  <si>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</si>
  <si>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</si>
  <si>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</si>
  <si>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</si>
  <si>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</si>
  <si>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</si>
  <si>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</si>
  <si>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</si>
  <si>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</si>
  <si>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</si>
  <si>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</si>
  <si>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</si>
  <si>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</si>
  <si>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</si>
  <si>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</si>
  <si>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</si>
  <si>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</si>
  <si>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</si>
  <si>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</si>
  <si>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</si>
  <si>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</si>
  <si>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</si>
  <si>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</si>
  <si>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</si>
  <si>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</si>
  <si>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</si>
  <si>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</si>
  <si>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</si>
  <si>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</si>
  <si>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</si>
  <si>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</si>
  <si>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</si>
  <si>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</si>
  <si>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</si>
  <si>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</si>
  <si>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</si>
  <si>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</si>
  <si>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</si>
  <si>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</si>
  <si>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</si>
  <si>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</si>
  <si>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</si>
  <si>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</si>
  <si>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</si>
  <si>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</si>
  <si>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</si>
  <si>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</si>
  <si>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</si>
  <si>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</si>
  <si>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</si>
  <si>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</si>
  <si>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</si>
  <si>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</si>
  <si>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</si>
  <si>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</si>
  <si>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</si>
  <si>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</si>
  <si>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</si>
  <si>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</si>
  <si>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</si>
  <si>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</si>
  <si>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</si>
  <si>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</si>
  <si>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</si>
  <si>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</si>
  <si>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</si>
  <si>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</si>
  <si>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</si>
  <si>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</si>
  <si>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</si>
  <si>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</si>
  <si>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</si>
  <si>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</si>
  <si>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</si>
  <si>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</si>
  <si>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</si>
  <si>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</si>
  <si>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</si>
  <si>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</si>
  <si>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</si>
  <si>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</si>
  <si>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</si>
  <si>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</si>
  <si>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</si>
  <si>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</si>
  <si>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</si>
  <si>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</si>
  <si>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</si>
  <si>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</si>
  <si>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</si>
  <si>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</si>
  <si>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</si>
  <si>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</si>
  <si>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</si>
  <si>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</si>
  <si>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</si>
  <si>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</si>
  <si>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</si>
  <si>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</si>
  <si>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</si>
  <si>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</si>
  <si>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</si>
  <si>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</si>
  <si>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</si>
  <si>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</si>
  <si>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</si>
  <si>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</si>
  <si>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</si>
  <si>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</si>
  <si>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</si>
  <si>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</si>
  <si>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</si>
  <si>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</si>
  <si>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</si>
  <si>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</si>
  <si>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</si>
  <si>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</si>
  <si>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</si>
  <si>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</si>
  <si>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</si>
  <si>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</si>
  <si>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</si>
  <si>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</si>
  <si>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</si>
  <si>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</si>
  <si>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</si>
  <si>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</si>
  <si>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</si>
  <si>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</si>
  <si>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</si>
  <si>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</si>
  <si>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</si>
  <si>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</si>
  <si>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</si>
  <si>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</si>
  <si>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</si>
  <si>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</si>
  <si>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</si>
  <si>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</si>
  <si>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</si>
  <si>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</si>
  <si>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</si>
  <si>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</si>
  <si>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</si>
  <si>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</si>
  <si>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</si>
  <si>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</si>
  <si>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</si>
  <si>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</si>
  <si>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</si>
  <si>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</si>
  <si>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</si>
  <si>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</si>
  <si>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</si>
  <si>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</si>
  <si>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</si>
  <si>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</si>
  <si>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</si>
  <si>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</si>
  <si>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</si>
  <si>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</si>
  <si>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</si>
  <si>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</si>
  <si>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</si>
  <si>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</si>
  <si>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</si>
  <si>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</si>
  <si>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</si>
  <si>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</si>
  <si>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</si>
  <si>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</si>
  <si>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</si>
  <si>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</si>
  <si>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</si>
  <si>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</si>
  <si>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</si>
  <si>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</si>
  <si>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</si>
  <si>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</si>
  <si>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</si>
  <si>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</si>
  <si>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</si>
  <si>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</si>
  <si>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</si>
  <si>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</si>
  <si>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</si>
  <si>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</si>
  <si>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</si>
  <si>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</si>
  <si>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</si>
  <si>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</si>
  <si>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</si>
  <si>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</si>
  <si>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</si>
  <si>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</si>
  <si>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</si>
  <si>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</si>
  <si>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</si>
  <si>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</si>
  <si>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</si>
  <si>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</si>
  <si>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</si>
  <si>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</si>
  <si>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</si>
  <si>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</si>
  <si>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</si>
  <si>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</si>
  <si>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</si>
  <si>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</si>
  <si>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</si>
  <si>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</si>
  <si>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</si>
  <si>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</si>
  <si>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</si>
  <si>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</si>
  <si>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</si>
  <si>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</si>
  <si>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</si>
  <si>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</si>
  <si>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</si>
  <si>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</si>
  <si>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</si>
  <si>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</si>
  <si>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</si>
  <si>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</si>
  <si>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</si>
  <si>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</si>
  <si>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</si>
  <si>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</si>
  <si>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</si>
  <si>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</si>
  <si>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</si>
  <si>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</si>
  <si>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</si>
  <si>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</si>
  <si>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</si>
  <si>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</si>
  <si>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</si>
  <si>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</si>
  <si>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</si>
  <si>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</si>
  <si>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</si>
  <si>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</si>
  <si>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</si>
  <si>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</si>
  <si>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</si>
  <si>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</si>
  <si>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</si>
  <si>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</si>
  <si>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</si>
  <si>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</si>
  <si>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</si>
  <si>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</si>
  <si>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</si>
  <si>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</si>
  <si>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</si>
  <si>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</si>
  <si>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</si>
  <si>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</si>
  <si>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</si>
  <si>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</si>
  <si>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</si>
  <si>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</si>
  <si>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</si>
  <si>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</si>
  <si>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</si>
  <si>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</si>
  <si>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</si>
  <si>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</si>
  <si>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</si>
  <si>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</si>
  <si>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</si>
  <si>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</si>
  <si>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</si>
  <si>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</si>
  <si>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</si>
  <si>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</si>
  <si>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</si>
  <si>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</si>
  <si>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</si>
  <si>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</si>
  <si>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</si>
  <si>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</si>
  <si>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</si>
  <si>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</si>
  <si>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</si>
  <si>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</si>
  <si>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</si>
  <si>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</si>
  <si>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</si>
  <si>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</si>
  <si>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</si>
  <si>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</si>
  <si>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</si>
  <si>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</si>
  <si>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</si>
  <si>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</si>
  <si>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</si>
  <si>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</si>
  <si>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</si>
  <si>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</si>
  <si>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</si>
  <si>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</si>
  <si>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</si>
  <si>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</si>
  <si>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</si>
  <si>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</si>
  <si>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</si>
  <si>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</si>
  <si>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</si>
  <si>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</si>
  <si>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</si>
  <si>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</si>
  <si>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</si>
  <si>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</si>
  <si>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</si>
  <si>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</si>
  <si>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</si>
  <si>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</si>
  <si>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</si>
  <si>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</si>
  <si>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</si>
  <si>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</si>
  <si>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</si>
  <si>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</si>
  <si>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</si>
  <si>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</si>
  <si>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</si>
  <si>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</si>
  <si>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</si>
  <si>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</si>
  <si>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</si>
  <si>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</si>
  <si>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</si>
  <si>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</si>
  <si>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</si>
  <si>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</si>
  <si>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</si>
  <si>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</si>
  <si>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</si>
  <si>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</si>
  <si>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</si>
  <si>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</si>
  <si>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</si>
  <si>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</si>
  <si>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</si>
  <si>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</si>
  <si>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</si>
  <si>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</si>
  <si>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</si>
  <si>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</si>
  <si>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</si>
  <si>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</si>
  <si>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</si>
  <si>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</si>
  <si>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</si>
  <si>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</si>
  <si>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</si>
  <si>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</si>
  <si>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</si>
  <si>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</si>
  <si>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</si>
  <si>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</si>
  <si>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</si>
  <si>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</si>
  <si>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</si>
  <si>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</si>
  <si>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</si>
  <si>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</si>
  <si>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</si>
  <si>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</si>
  <si>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</si>
  <si>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</si>
  <si>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</si>
  <si>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</si>
  <si>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</si>
  <si>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</si>
  <si>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</si>
  <si>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</si>
  <si>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</si>
  <si>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</si>
  <si>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</si>
  <si>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</si>
  <si>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</si>
  <si>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</si>
  <si>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</si>
  <si>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</si>
  <si>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</si>
  <si>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</si>
  <si>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</si>
  <si>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</si>
  <si>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</si>
  <si>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</si>
  <si>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</si>
  <si>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</si>
  <si>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</si>
  <si>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</si>
  <si>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</si>
  <si>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</si>
  <si>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</si>
  <si>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</si>
  <si>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</si>
  <si>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</si>
  <si>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</si>
  <si>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</si>
  <si>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</si>
  <si>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</si>
  <si>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</si>
  <si>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</si>
  <si>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</si>
  <si>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</si>
  <si>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</si>
  <si>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</si>
  <si>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</si>
  <si>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</si>
  <si>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</si>
  <si>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</si>
  <si>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</si>
  <si>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</si>
  <si>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</si>
  <si>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</si>
  <si>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</si>
  <si>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</si>
  <si>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</si>
  <si>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</si>
  <si>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</si>
  <si>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</si>
  <si>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</si>
  <si>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</si>
  <si>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</si>
  <si>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</si>
  <si>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</si>
  <si>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</si>
  <si>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</si>
  <si>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</si>
  <si>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</si>
  <si>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</si>
  <si>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</si>
  <si>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</si>
  <si>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</si>
  <si>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</si>
  <si>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</si>
  <si>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</si>
  <si>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</si>
  <si>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</si>
  <si>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</si>
  <si>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</si>
  <si>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</si>
  <si>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</si>
  <si>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</si>
  <si>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</si>
  <si>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</si>
  <si>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</si>
  <si>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</si>
  <si>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</si>
  <si>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</si>
  <si>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</si>
  <si>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</si>
  <si>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</si>
  <si>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</si>
  <si>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</si>
  <si>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</si>
  <si>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</si>
  <si>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</si>
  <si>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</si>
  <si>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</si>
  <si>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</si>
  <si>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</si>
  <si>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</si>
  <si>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</si>
  <si>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</si>
  <si>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</si>
  <si>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</si>
  <si>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</si>
  <si>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</si>
  <si>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</si>
  <si>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</si>
  <si>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</si>
  <si>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</si>
  <si>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</si>
  <si>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</si>
  <si>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</si>
  <si>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</si>
  <si>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</si>
  <si>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</si>
  <si>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</si>
  <si>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</si>
  <si>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</si>
  <si>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</si>
  <si>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</si>
  <si>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</si>
  <si>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</si>
  <si>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</si>
  <si>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</si>
  <si>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</si>
  <si>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</si>
  <si>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</si>
  <si>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</si>
  <si>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</si>
  <si>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</si>
  <si>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</si>
  <si>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</si>
  <si>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</si>
  <si>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</si>
  <si>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</si>
  <si>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</si>
  <si>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</si>
  <si>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</si>
  <si>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</si>
  <si>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</si>
  <si>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</si>
  <si>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</si>
  <si>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</si>
  <si>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</si>
  <si>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</si>
  <si>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</si>
  <si>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</si>
  <si>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</si>
  <si>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</si>
  <si>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</si>
  <si>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</si>
  <si>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</si>
  <si>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</si>
  <si>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</si>
  <si>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</si>
  <si>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</si>
  <si>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</si>
  <si>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</si>
  <si>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</si>
  <si>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</si>
  <si>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</si>
  <si>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</si>
  <si>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</si>
  <si>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</si>
  <si>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</si>
  <si>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</si>
  <si>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</si>
  <si>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</si>
  <si>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</si>
  <si>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</si>
  <si>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</si>
  <si>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</si>
  <si>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</si>
  <si>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</si>
  <si>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</si>
  <si>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</si>
  <si>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</si>
  <si>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</si>
  <si>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</si>
  <si>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</si>
  <si>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</si>
  <si>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</si>
  <si>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</si>
  <si>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</si>
  <si>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</si>
  <si>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</si>
  <si>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</si>
  <si>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</si>
  <si>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</si>
  <si>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</si>
  <si>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</si>
  <si>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</si>
  <si>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</si>
  <si>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</si>
  <si>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</si>
  <si>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</si>
  <si>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</si>
  <si>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</si>
  <si>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</si>
  <si>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</si>
  <si>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</si>
  <si>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</si>
  <si>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</si>
  <si>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</si>
  <si>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</si>
  <si>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</si>
  <si>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</si>
  <si>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</si>
  <si>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</si>
  <si>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</si>
  <si>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</si>
  <si>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</si>
  <si>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</si>
  <si>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</si>
  <si>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</si>
  <si>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</si>
  <si>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</si>
  <si>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</si>
  <si>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</si>
  <si>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</si>
  <si>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</si>
  <si>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</si>
  <si>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</si>
  <si>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</si>
  <si>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</si>
  <si>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</si>
  <si>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</si>
  <si>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</si>
  <si>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</si>
  <si>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</si>
  <si>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</si>
  <si>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</si>
  <si>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</si>
  <si>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</si>
  <si>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</si>
  <si>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</si>
  <si>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</si>
  <si>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</si>
  <si>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</si>
  <si>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</si>
  <si>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</si>
  <si>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</si>
  <si>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</si>
  <si>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</si>
  <si>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</si>
  <si>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</si>
  <si>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</si>
  <si>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</si>
  <si>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</si>
  <si>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</si>
  <si>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</si>
  <si>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</si>
  <si>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</si>
  <si>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</si>
  <si>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</si>
  <si>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</si>
  <si>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</si>
  <si>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</si>
  <si>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</si>
  <si>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</si>
  <si>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</si>
  <si>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</si>
  <si>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</si>
  <si>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</si>
  <si>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</si>
  <si>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</si>
  <si>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</si>
  <si>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</si>
  <si>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</si>
  <si>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</si>
  <si>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</si>
  <si>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</si>
  <si>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</si>
  <si>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</si>
  <si>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</si>
  <si>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</si>
  <si>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</si>
  <si>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</si>
  <si>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</si>
  <si>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</si>
  <si>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</si>
  <si>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</si>
  <si>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</si>
  <si>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</si>
  <si>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</si>
  <si>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</si>
  <si>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</si>
  <si>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</si>
  <si>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</si>
  <si>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</si>
  <si>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</si>
  <si>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</si>
  <si>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</si>
  <si>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</si>
  <si>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</si>
  <si>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</si>
  <si>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</si>
  <si>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</si>
  <si>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</si>
  <si>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</si>
  <si>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</si>
  <si>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</si>
  <si>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</si>
  <si>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</si>
  <si>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</si>
  <si>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</si>
  <si>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</si>
  <si>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</si>
  <si>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</si>
  <si>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</si>
  <si>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</si>
  <si>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</si>
  <si>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</si>
  <si>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</si>
  <si>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</si>
  <si>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</si>
  <si>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</si>
  <si>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</si>
  <si>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</si>
  <si>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</si>
  <si>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</si>
  <si>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</si>
  <si>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</si>
  <si>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</si>
  <si>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</si>
  <si>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</si>
  <si>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</si>
  <si>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</si>
  <si>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</si>
  <si>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</si>
  <si>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</si>
  <si>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</si>
  <si>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</si>
  <si>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</si>
  <si>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</si>
  <si>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</si>
  <si>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</si>
  <si>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</si>
  <si>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</si>
  <si>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</si>
  <si>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</si>
  <si>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</si>
  <si>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</si>
  <si>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</si>
  <si>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</si>
  <si>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</si>
  <si>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</si>
  <si>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</si>
  <si>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</si>
  <si>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</si>
  <si>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</si>
  <si>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</si>
  <si>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</si>
  <si>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</si>
  <si>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</si>
  <si>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</si>
  <si>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</si>
  <si>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</si>
  <si>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</si>
  <si>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</si>
  <si>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</si>
  <si>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</si>
  <si>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</si>
  <si>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</si>
  <si>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</si>
  <si>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</si>
  <si>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</si>
  <si>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</si>
  <si>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</si>
  <si>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</si>
  <si>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</si>
  <si>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</si>
  <si>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</si>
  <si>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</si>
  <si>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</si>
  <si>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</si>
  <si>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</si>
  <si>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</si>
  <si>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</si>
  <si>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</si>
  <si>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</si>
  <si>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</si>
  <si>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</si>
  <si>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</si>
  <si>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</si>
  <si>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</si>
  <si>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</si>
  <si>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</si>
  <si>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</si>
  <si>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</si>
  <si>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</si>
  <si>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</si>
  <si>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</si>
  <si>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</si>
  <si>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</si>
  <si>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</si>
  <si>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</si>
  <si>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</si>
  <si>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</si>
  <si>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</si>
  <si>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</si>
  <si>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</si>
  <si>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</si>
  <si>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</si>
  <si>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</si>
  <si>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</si>
  <si>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</si>
  <si>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</si>
  <si>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</si>
  <si>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</si>
  <si>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</si>
  <si>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</si>
  <si>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</si>
  <si>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</si>
  <si>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</si>
  <si>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</si>
  <si>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</si>
  <si>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</si>
  <si>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</si>
  <si>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</si>
  <si>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</si>
  <si>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</si>
  <si>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</si>
  <si>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</si>
  <si>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</si>
  <si>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</si>
  <si>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</si>
  <si>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</si>
  <si>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</si>
  <si>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</si>
  <si>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</si>
  <si>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</si>
  <si>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</si>
  <si>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</si>
  <si>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</si>
  <si>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</si>
  <si>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</si>
  <si>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</si>
  <si>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</si>
  <si>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</si>
  <si>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</si>
  <si>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</si>
  <si>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</si>
  <si>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</si>
  <si>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</si>
  <si>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</si>
  <si>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</si>
  <si>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</si>
  <si>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</si>
  <si>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</si>
  <si>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</si>
  <si>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</si>
  <si>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</si>
  <si>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</si>
  <si>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</si>
  <si>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</si>
  <si>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</si>
  <si>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</si>
  <si>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</si>
  <si>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</si>
  <si>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</si>
  <si>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</si>
  <si>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</si>
  <si>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</si>
  <si>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</si>
  <si>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</si>
  <si>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</si>
  <si>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</si>
  <si>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</si>
  <si>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</si>
  <si>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</si>
  <si>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</si>
  <si>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</si>
  <si>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</si>
  <si>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</si>
  <si>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</si>
  <si>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</si>
  <si>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</si>
  <si>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</si>
  <si>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</si>
  <si>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</si>
  <si>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</si>
  <si>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</si>
  <si>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</si>
  <si>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</si>
  <si>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</si>
  <si>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</si>
  <si>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</si>
  <si>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</si>
  <si>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</si>
  <si>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</si>
  <si>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</si>
  <si>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</si>
  <si>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</si>
  <si>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</si>
  <si>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</si>
  <si>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</si>
  <si>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</si>
  <si>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</si>
  <si>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</si>
  <si>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</si>
  <si>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</si>
  <si>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</si>
  <si>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</si>
  <si>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</si>
  <si>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</si>
  <si>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</si>
  <si>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</si>
  <si>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</si>
  <si>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</si>
  <si>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</si>
  <si>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</si>
  <si>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</si>
  <si>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</si>
  <si>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</si>
  <si>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</si>
  <si>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</si>
  <si>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</si>
  <si>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</si>
  <si>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</si>
  <si>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</si>
  <si>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</si>
  <si>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</si>
  <si>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</si>
  <si>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</si>
  <si>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</si>
  <si>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</si>
  <si>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</si>
  <si>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</si>
  <si>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</si>
  <si>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</si>
  <si>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</si>
  <si>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</si>
  <si>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</si>
  <si>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</si>
  <si>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</si>
  <si>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</si>
  <si>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</si>
  <si>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</si>
  <si>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</si>
  <si>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</si>
  <si>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</si>
  <si>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</si>
  <si>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</si>
  <si>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</si>
  <si>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</si>
  <si>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</si>
  <si>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</si>
  <si>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</si>
  <si>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</si>
  <si>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</si>
  <si>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</si>
  <si>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</si>
  <si>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</si>
  <si>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</si>
  <si>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</si>
  <si>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</si>
  <si>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</si>
  <si>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</si>
  <si>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</si>
  <si>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</si>
  <si>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</si>
  <si>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</si>
  <si>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</si>
  <si>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</si>
  <si>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</si>
  <si>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</si>
  <si>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</si>
  <si>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</si>
  <si>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</si>
  <si>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</si>
  <si>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</si>
  <si>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</si>
  <si>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</si>
  <si>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</si>
  <si>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</si>
  <si>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</si>
  <si>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</si>
  <si>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</si>
  <si>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</si>
  <si>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</si>
  <si>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</si>
  <si>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</si>
  <si>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</si>
  <si>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</si>
  <si>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</si>
  <si>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</si>
  <si>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</si>
  <si>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</si>
  <si>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</si>
  <si>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</si>
  <si>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</si>
  <si>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</si>
  <si>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</si>
  <si>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</si>
  <si>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</si>
  <si>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</si>
  <si>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</si>
  <si>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</si>
  <si>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</si>
  <si>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</si>
  <si>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</si>
  <si>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</si>
  <si>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</si>
  <si>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</si>
  <si>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</si>
  <si>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</si>
  <si>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</si>
  <si>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</si>
  <si>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</si>
  <si>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</si>
  <si>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</si>
  <si>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</si>
  <si>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</si>
  <si>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</si>
  <si>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</si>
  <si>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</si>
  <si>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</si>
  <si>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</si>
  <si>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</si>
  <si>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</si>
  <si>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</si>
  <si>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</si>
  <si>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</si>
  <si>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</si>
  <si>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</si>
  <si>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</si>
  <si>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</si>
  <si>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</si>
  <si>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</si>
  <si>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</si>
  <si>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</si>
  <si>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</si>
  <si>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</si>
  <si>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</si>
  <si>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</si>
  <si>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</si>
  <si>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</si>
  <si>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</si>
  <si>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</si>
  <si>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</si>
  <si>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</si>
  <si>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</si>
  <si>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</si>
  <si>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</si>
  <si>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</si>
  <si>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</si>
  <si>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</si>
  <si>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</si>
  <si>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</si>
  <si>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</si>
  <si>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</si>
  <si>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</si>
  <si>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</si>
  <si>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</si>
  <si>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</si>
  <si>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</si>
  <si>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</si>
  <si>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</si>
  <si>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</si>
  <si>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</si>
  <si>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</si>
  <si>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</si>
  <si>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</si>
  <si>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</si>
  <si>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</si>
  <si>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</si>
  <si>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</si>
  <si>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</si>
  <si>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</si>
  <si>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</si>
  <si>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</si>
  <si>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</si>
  <si>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</si>
  <si>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</si>
  <si>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</si>
  <si>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</si>
  <si>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</si>
  <si>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</si>
  <si>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</si>
  <si>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</si>
  <si>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</si>
  <si>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</si>
  <si>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</si>
  <si>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</si>
  <si>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</si>
  <si>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</si>
  <si>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</si>
  <si>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</si>
  <si>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</si>
  <si>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</si>
  <si>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</si>
  <si>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</si>
  <si>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</si>
  <si>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</si>
  <si>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</si>
  <si>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</si>
  <si>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</si>
  <si>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</si>
  <si>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</si>
  <si>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</si>
  <si>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</si>
  <si>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</si>
  <si>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</si>
  <si>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</si>
  <si>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</si>
  <si>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</si>
  <si>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</si>
  <si>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</si>
  <si>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</si>
  <si>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</si>
  <si>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</si>
  <si>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</si>
  <si>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</si>
  <si>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</si>
  <si>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</si>
  <si>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</si>
  <si>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</si>
  <si>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</si>
  <si>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</si>
  <si>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</si>
  <si>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</si>
  <si>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</si>
  <si>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</si>
  <si>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</si>
  <si>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</si>
  <si>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</si>
  <si>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</si>
  <si>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</si>
  <si>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</si>
  <si>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</si>
  <si>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</si>
  <si>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</si>
  <si>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</si>
  <si>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</si>
  <si>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</si>
  <si>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</si>
  <si>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</si>
  <si>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</si>
  <si>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</si>
  <si>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</si>
  <si>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</si>
  <si>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</si>
  <si>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</si>
  <si>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</si>
  <si>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</si>
  <si>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</si>
  <si>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</si>
  <si>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</si>
  <si>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</si>
  <si>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</si>
  <si>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</si>
  <si>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</si>
  <si>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</si>
  <si>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</si>
  <si>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</si>
  <si>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</si>
  <si>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</si>
  <si>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</si>
  <si>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</si>
  <si>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</si>
  <si>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</si>
  <si>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</si>
  <si>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</si>
  <si>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</si>
  <si>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</si>
  <si>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</si>
  <si>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</si>
  <si>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</si>
  <si>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</si>
  <si>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</si>
  <si>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</si>
  <si>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</si>
  <si>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</si>
  <si>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</si>
  <si>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</si>
  <si>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</si>
  <si>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</si>
  <si>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</si>
  <si>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</si>
  <si>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</si>
  <si>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</si>
  <si>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</si>
  <si>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</si>
  <si>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</si>
  <si>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</si>
  <si>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</si>
  <si>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</si>
  <si>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</si>
  <si>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</si>
  <si>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</si>
  <si>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</si>
  <si>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</si>
  <si>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</si>
  <si>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</si>
  <si>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</si>
  <si>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</si>
  <si>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</si>
  <si>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</si>
  <si>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</si>
  <si>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</si>
  <si>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</si>
  <si>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</si>
  <si>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</si>
  <si>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</si>
  <si>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</si>
  <si>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</si>
  <si>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</si>
  <si>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</si>
  <si>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</si>
  <si>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</si>
  <si>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</si>
  <si>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</si>
  <si>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</si>
  <si>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</si>
  <si>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</si>
  <si>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</si>
  <si>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</si>
  <si>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</si>
  <si>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</si>
  <si>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</si>
  <si>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</si>
  <si>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</si>
  <si>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</si>
  <si>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</si>
  <si>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</si>
  <si>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</si>
  <si>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</si>
  <si>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</si>
  <si>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</si>
  <si>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</si>
  <si>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</si>
  <si>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</si>
  <si>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</si>
  <si>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</si>
  <si>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</si>
  <si>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</si>
  <si>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</si>
  <si>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</si>
  <si>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</si>
  <si>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</si>
  <si>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</si>
  <si>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</si>
  <si>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</si>
  <si>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</si>
  <si>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</si>
  <si>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</si>
  <si>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</si>
  <si>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</si>
  <si>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</si>
  <si>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</si>
  <si>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</si>
  <si>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</si>
  <si>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</si>
  <si>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</si>
  <si>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</si>
  <si>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</si>
  <si>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</si>
  <si>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</si>
  <si>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</si>
  <si>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</si>
  <si>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</si>
  <si>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</si>
  <si>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</si>
  <si>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</si>
  <si>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</si>
  <si>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</si>
  <si>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</si>
  <si>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</si>
  <si>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</si>
  <si>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</si>
  <si>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</si>
  <si>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</si>
  <si>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</si>
  <si>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</si>
  <si>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</si>
  <si>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</si>
  <si>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</si>
  <si>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</si>
  <si>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</si>
  <si>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</si>
  <si>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</si>
  <si>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</si>
  <si>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</si>
  <si>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</si>
  <si>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</si>
  <si>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</si>
  <si>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</si>
  <si>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</si>
  <si>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</si>
  <si>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</si>
  <si>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</si>
  <si>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</si>
  <si>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</si>
  <si>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</si>
  <si>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</si>
  <si>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</si>
  <si>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</si>
  <si>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</si>
  <si>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</si>
  <si>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</si>
  <si>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</si>
  <si>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</si>
  <si>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</si>
  <si>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</si>
  <si>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</si>
  <si>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</si>
  <si>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</si>
  <si>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</si>
  <si>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</si>
  <si>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</si>
  <si>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</si>
  <si>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</si>
  <si>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</si>
  <si>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</si>
  <si>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</si>
  <si>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</si>
  <si>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</si>
  <si>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</si>
  <si>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</si>
  <si>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</si>
  <si>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</si>
  <si>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</si>
  <si>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</si>
  <si>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</si>
  <si>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</si>
  <si>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</si>
  <si>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</si>
  <si>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</si>
  <si>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</si>
  <si>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</si>
  <si>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</si>
  <si>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</si>
  <si>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</si>
  <si>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</si>
  <si>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</si>
  <si>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</si>
  <si>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</si>
  <si>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</si>
  <si>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</si>
  <si>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</si>
  <si>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</si>
  <si>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</si>
  <si>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</si>
  <si>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</si>
  <si>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</si>
  <si>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</si>
  <si>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</si>
  <si>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</si>
  <si>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</si>
  <si>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</si>
  <si>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</si>
  <si>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</si>
  <si>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</si>
  <si>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</si>
  <si>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</si>
  <si>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</si>
  <si>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</si>
  <si>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</si>
  <si>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</si>
  <si>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</si>
  <si>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</si>
  <si>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</si>
  <si>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</si>
  <si>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</si>
  <si>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</si>
  <si>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</si>
  <si>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</si>
  <si>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</si>
  <si>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</si>
  <si>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</si>
  <si>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</si>
  <si>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</si>
  <si>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</si>
  <si>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</si>
  <si>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</si>
  <si>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</si>
  <si>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</si>
  <si>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</si>
  <si>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</si>
  <si>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</si>
  <si>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</si>
  <si>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</si>
  <si>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</si>
  <si>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</si>
  <si>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</si>
  <si>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</si>
  <si>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</si>
  <si>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</si>
  <si>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</si>
  <si>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</si>
  <si>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</si>
  <si>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</si>
  <si>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</si>
  <si>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</si>
  <si>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</si>
  <si>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</si>
  <si>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</si>
  <si>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</si>
  <si>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</si>
  <si>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</si>
  <si>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</si>
  <si>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</si>
  <si>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</si>
  <si>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</si>
  <si>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</si>
  <si>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</si>
  <si>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</si>
  <si>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</si>
  <si>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</si>
  <si>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</si>
  <si>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</si>
  <si>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</si>
  <si>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</si>
  <si>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</si>
  <si>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</si>
  <si>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</si>
  <si>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</si>
  <si>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</si>
  <si>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</si>
  <si>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</si>
  <si>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</si>
  <si>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</si>
  <si>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</si>
  <si>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</si>
  <si>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</si>
  <si>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</si>
  <si>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</si>
  <si>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</si>
  <si>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</si>
  <si>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</si>
  <si>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</si>
  <si>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</si>
  <si>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</si>
  <si>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</si>
  <si>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</si>
  <si>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</si>
  <si>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</si>
  <si>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</si>
  <si>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</si>
  <si>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</si>
  <si>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</si>
  <si>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</si>
  <si>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</si>
  <si>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</si>
  <si>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</si>
  <si>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</si>
  <si>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</si>
  <si>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</si>
  <si>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</si>
  <si>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</si>
  <si>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</si>
  <si>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</si>
  <si>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</si>
  <si>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</si>
  <si>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</si>
  <si>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</si>
  <si>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</si>
  <si>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</si>
  <si>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</si>
  <si>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</si>
  <si>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</si>
  <si>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</si>
  <si>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</si>
  <si>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</si>
  <si>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</si>
  <si>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</si>
  <si>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</si>
  <si>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</si>
  <si>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</si>
  <si>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</si>
  <si>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</si>
  <si>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</si>
  <si>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</si>
  <si>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</si>
  <si>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</si>
  <si>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</si>
  <si>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</si>
  <si>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</si>
  <si>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</si>
  <si>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</si>
  <si>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</si>
  <si>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</si>
  <si>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</si>
  <si>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</si>
  <si>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</si>
  <si>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</si>
  <si>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</si>
  <si>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</si>
  <si>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</si>
  <si>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</si>
  <si>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</si>
  <si>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</si>
  <si>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</si>
  <si>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</si>
  <si>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</si>
  <si>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</si>
  <si>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</si>
  <si>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</si>
  <si>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</si>
  <si>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</si>
  <si>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</si>
  <si>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</si>
  <si>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</si>
  <si>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</si>
  <si>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</si>
  <si>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</si>
  <si>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</si>
  <si>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</si>
  <si>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</si>
  <si>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</si>
  <si>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</si>
  <si>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</si>
  <si>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</si>
  <si>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</si>
  <si>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</si>
  <si>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</si>
  <si>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</si>
  <si>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</si>
  <si>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</si>
  <si>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</si>
  <si>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</si>
  <si>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</si>
  <si>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</si>
  <si>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</si>
  <si>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</si>
  <si>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</si>
  <si>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</si>
  <si>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</si>
  <si>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</si>
  <si>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</si>
  <si>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</si>
  <si>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</si>
  <si>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</si>
  <si>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</si>
  <si>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</si>
  <si>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</si>
  <si>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</si>
  <si>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</si>
  <si>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</si>
  <si>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</si>
  <si>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</si>
  <si>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</si>
  <si>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</si>
  <si>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</si>
  <si>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</si>
  <si>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</si>
  <si>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</si>
  <si>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</si>
  <si>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</si>
  <si>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</si>
  <si>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</si>
  <si>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</si>
  <si>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</si>
  <si>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</si>
  <si>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</si>
  <si>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</si>
  <si>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</si>
  <si>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</si>
  <si>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</si>
  <si>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</si>
  <si>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</si>
  <si>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</si>
  <si>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</si>
  <si>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</si>
  <si>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</si>
  <si>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</si>
  <si>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</si>
  <si>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</si>
  <si>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</si>
  <si>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</si>
  <si>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</si>
  <si>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</si>
  <si>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</si>
  <si>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</si>
  <si>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</si>
  <si>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</si>
  <si>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</si>
  <si>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</si>
  <si>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</si>
  <si>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</si>
  <si>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</si>
  <si>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</si>
  <si>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</si>
  <si>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</si>
  <si>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</si>
  <si>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</si>
  <si>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</si>
  <si>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</si>
  <si>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</si>
  <si>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</si>
  <si>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</si>
  <si>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</si>
  <si>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</si>
  <si>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</si>
  <si>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</si>
  <si>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</si>
  <si>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</si>
  <si>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</si>
  <si>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</si>
  <si>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</si>
  <si>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</si>
  <si>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</si>
  <si>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</si>
  <si>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</si>
  <si>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</si>
  <si>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</si>
  <si>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</si>
  <si>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</si>
  <si>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</si>
  <si>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</si>
  <si>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</si>
  <si>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</si>
  <si>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</si>
  <si>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</si>
  <si>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</si>
  <si>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</si>
  <si>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</si>
  <si>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</si>
  <si>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</si>
  <si>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</si>
  <si>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</si>
  <si>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</si>
  <si>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</si>
  <si>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</si>
  <si>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</si>
  <si>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</si>
  <si>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</si>
  <si>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</si>
  <si>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</si>
  <si>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</si>
  <si>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</si>
  <si>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</si>
  <si>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</si>
  <si>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</si>
  <si>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</si>
  <si>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</si>
  <si>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</si>
  <si>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</si>
  <si>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</si>
  <si>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</si>
  <si>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</si>
  <si>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</si>
  <si>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</si>
  <si>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</si>
  <si>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</si>
  <si>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</si>
  <si>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</si>
  <si>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</si>
  <si>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</si>
  <si>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</si>
  <si>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</si>
  <si>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</si>
  <si>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</si>
  <si>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</si>
  <si>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</si>
  <si>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</si>
  <si>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</si>
  <si>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</si>
  <si>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</si>
  <si>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</si>
  <si>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</si>
  <si>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</si>
  <si>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</si>
  <si>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</si>
  <si>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</si>
  <si>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</si>
  <si>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</si>
  <si>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</si>
  <si>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</si>
  <si>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</si>
  <si>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</si>
  <si>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</si>
  <si>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</si>
  <si>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</si>
  <si>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</si>
  <si>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</si>
  <si>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</si>
  <si>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</si>
  <si>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</si>
  <si>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</si>
  <si>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</si>
  <si>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</si>
  <si>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</si>
  <si>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</si>
  <si>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</si>
  <si>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</si>
  <si>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</si>
  <si>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</si>
  <si>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</si>
  <si>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</si>
  <si>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</si>
  <si>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</si>
  <si>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</si>
  <si>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</si>
  <si>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</si>
  <si>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</si>
  <si>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</si>
  <si>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</si>
  <si>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</si>
  <si>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</si>
  <si>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</si>
  <si>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</si>
  <si>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</si>
  <si>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</si>
  <si>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</si>
  <si>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</si>
  <si>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</si>
  <si>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</si>
  <si>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</si>
  <si>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</si>
  <si>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</si>
  <si>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</si>
  <si>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</si>
  <si>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</si>
  <si>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</si>
  <si>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</si>
  <si>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</si>
  <si>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</si>
  <si>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</si>
  <si>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</si>
  <si>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</si>
  <si>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</si>
  <si>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</si>
  <si>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</si>
  <si>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</si>
  <si>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</si>
  <si>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</si>
  <si>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</si>
  <si>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</si>
  <si>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</si>
  <si>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</si>
  <si>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</si>
  <si>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</si>
  <si>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</si>
  <si>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</si>
  <si>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</si>
  <si>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</si>
  <si>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</si>
  <si>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</si>
  <si>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</si>
  <si>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</si>
  <si>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</si>
  <si>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</si>
  <si>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</si>
  <si>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</si>
  <si>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</si>
  <si>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</si>
  <si>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</si>
  <si>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</si>
  <si>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</si>
  <si>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</si>
  <si>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</si>
  <si>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</si>
  <si>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</si>
  <si>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</si>
  <si>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</si>
  <si>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</si>
  <si>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</si>
  <si>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</si>
  <si>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</si>
  <si>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</si>
  <si>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</si>
  <si>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</si>
  <si>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</si>
  <si>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</si>
  <si>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</si>
  <si>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</si>
  <si>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</si>
  <si>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</si>
  <si>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</si>
  <si>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</si>
  <si>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</si>
  <si>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</si>
  <si>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</si>
  <si>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</si>
  <si>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</si>
  <si>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</si>
  <si>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</si>
  <si>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</si>
  <si>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</si>
  <si>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</si>
  <si>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</si>
  <si>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</si>
  <si>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</si>
  <si>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</si>
  <si>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</si>
  <si>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</si>
  <si>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</si>
  <si>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</si>
  <si>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</si>
  <si>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</si>
  <si>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</si>
  <si>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</si>
  <si>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</si>
  <si>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</si>
  <si>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</si>
  <si>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</si>
  <si>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</si>
  <si>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</si>
  <si>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</si>
  <si>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</si>
  <si>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</si>
  <si>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</si>
  <si>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</si>
  <si>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</si>
  <si>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</si>
  <si>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</si>
  <si>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</si>
  <si>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</si>
  <si>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</si>
  <si>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</si>
  <si>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</si>
  <si>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</si>
  <si>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</si>
  <si>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</si>
  <si>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</si>
  <si>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</si>
  <si>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</si>
  <si>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</si>
  <si>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</si>
  <si>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</si>
  <si>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</si>
  <si>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</si>
  <si>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</si>
  <si>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</si>
  <si>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</si>
  <si>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</si>
  <si>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</si>
  <si>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</si>
  <si>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</si>
  <si>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</si>
  <si>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</si>
  <si>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</si>
  <si>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</si>
  <si>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</si>
  <si>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</si>
  <si>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</si>
  <si>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</si>
  <si>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</si>
  <si>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</si>
  <si>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</si>
  <si>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</si>
  <si>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</si>
  <si>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</si>
  <si>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</si>
  <si>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</si>
  <si>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</si>
  <si>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</si>
  <si>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</si>
  <si>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</si>
  <si>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</si>
  <si>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</si>
  <si>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</si>
  <si>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</si>
  <si>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</si>
  <si>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</si>
  <si>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</si>
  <si>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</si>
  <si>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</si>
  <si>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</si>
  <si>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</si>
  <si>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</si>
  <si>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</si>
  <si>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</si>
  <si>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</si>
  <si>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</si>
  <si>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</si>
  <si>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</si>
  <si>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</si>
  <si>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</si>
  <si>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</si>
  <si>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</si>
  <si>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</si>
  <si>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</si>
  <si>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</si>
  <si>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</si>
  <si>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</si>
  <si>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</si>
  <si>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</si>
  <si>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</si>
  <si>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</si>
  <si>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</si>
  <si>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</si>
  <si>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</si>
  <si>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</si>
  <si>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</si>
  <si>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</si>
  <si>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</si>
  <si>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</si>
  <si>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</si>
  <si>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</si>
  <si>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</si>
  <si>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</si>
  <si>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</si>
  <si>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</si>
  <si>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</si>
  <si>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</si>
  <si>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</si>
  <si>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</si>
  <si>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</si>
  <si>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</si>
  <si>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</si>
  <si>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</si>
  <si>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</si>
  <si>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</si>
  <si>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</si>
  <si>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</si>
  <si>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</si>
  <si>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</si>
  <si>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</si>
  <si>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</si>
  <si>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</si>
  <si>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</si>
  <si>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</si>
  <si>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</si>
  <si>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</si>
  <si>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</si>
  <si>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</si>
  <si>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</si>
  <si>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</si>
  <si>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</si>
  <si>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</si>
  <si>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</si>
  <si>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</si>
  <si>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</si>
  <si>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</si>
  <si>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</si>
  <si>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</si>
  <si>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</si>
  <si>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</si>
  <si>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</si>
  <si>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</si>
  <si>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</si>
  <si>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</si>
  <si>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</si>
  <si>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</si>
  <si>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</si>
  <si>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</si>
  <si>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</si>
  <si>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</si>
  <si>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</si>
  <si>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</si>
  <si>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</si>
  <si>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</si>
  <si>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</si>
  <si>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</si>
  <si>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</si>
  <si>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</si>
  <si>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</si>
  <si>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</si>
  <si>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</si>
  <si>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</si>
  <si>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</si>
  <si>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</si>
  <si>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</si>
  <si>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</si>
  <si>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</si>
  <si>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</si>
  <si>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</si>
  <si>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</si>
  <si>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</si>
  <si>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</si>
  <si>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</si>
  <si>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</si>
  <si>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</si>
  <si>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</si>
  <si>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</si>
  <si>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</si>
  <si>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</si>
  <si>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</si>
  <si>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</si>
  <si>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</si>
  <si>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</si>
  <si>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</si>
  <si>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</si>
  <si>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</si>
  <si>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</si>
  <si>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</si>
  <si>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</si>
  <si>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</si>
  <si>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</si>
  <si>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</si>
  <si>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</si>
  <si>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</si>
  <si>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</si>
  <si>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</si>
  <si>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</si>
  <si>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</si>
  <si>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</si>
  <si>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</si>
  <si>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</si>
  <si>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</si>
  <si>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</si>
  <si>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</si>
  <si>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</si>
  <si>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</si>
  <si>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</si>
  <si>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</si>
  <si>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</si>
  <si>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</si>
  <si>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</si>
  <si>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</si>
  <si>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</si>
  <si>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</si>
  <si>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</si>
  <si>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</si>
  <si>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</si>
  <si>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</si>
  <si>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</si>
  <si>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</si>
  <si>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</si>
  <si>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</si>
  <si>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</si>
  <si>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</si>
  <si>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</si>
  <si>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</si>
  <si>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</si>
  <si>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</si>
  <si>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</si>
  <si>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</si>
  <si>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</si>
  <si>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</si>
  <si>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</si>
  <si>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</si>
  <si>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</si>
  <si>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</si>
  <si>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</si>
  <si>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</si>
  <si>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</si>
  <si>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</si>
  <si>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</si>
  <si>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</si>
  <si>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</si>
  <si>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</si>
  <si>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</si>
  <si>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</si>
  <si>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</si>
  <si>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</si>
  <si>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</si>
  <si>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</si>
  <si>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</si>
  <si>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</si>
  <si>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</si>
  <si>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</si>
  <si>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</si>
  <si>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</si>
  <si>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</si>
  <si>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</si>
  <si>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</si>
  <si>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</si>
  <si>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</si>
  <si>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</si>
  <si>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</si>
  <si>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</si>
  <si>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</si>
  <si>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</si>
  <si>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</si>
  <si>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</si>
  <si>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</si>
  <si>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</si>
  <si>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</si>
  <si>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</si>
  <si>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</si>
  <si>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</si>
  <si>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</si>
  <si>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</si>
  <si>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</si>
  <si>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</si>
  <si>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</si>
  <si>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</si>
  <si>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</si>
  <si>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</si>
  <si>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</si>
  <si>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</si>
  <si>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</si>
  <si>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</si>
  <si>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</si>
  <si>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</si>
  <si>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</si>
  <si>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</si>
  <si>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</si>
  <si>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</si>
  <si>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</si>
  <si>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</si>
  <si>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</si>
  <si>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</si>
  <si>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</si>
  <si>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</si>
  <si>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</si>
  <si>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</si>
  <si>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</si>
  <si>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</si>
  <si>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</si>
  <si>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</si>
  <si>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</si>
  <si>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</si>
  <si>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</si>
  <si>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</si>
  <si>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</si>
  <si>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</si>
  <si>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</si>
  <si>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</si>
  <si>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</si>
  <si>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</si>
  <si>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</si>
  <si>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</si>
  <si>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</si>
  <si>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</si>
  <si>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</si>
  <si>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</si>
  <si>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</si>
  <si>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</si>
  <si>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</si>
  <si>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</si>
  <si>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</si>
  <si>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</si>
  <si>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</si>
  <si>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</si>
  <si>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</si>
  <si>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</si>
  <si>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</si>
  <si>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</si>
  <si>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</si>
  <si>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</si>
  <si>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</si>
  <si>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</si>
  <si>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</si>
  <si>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</si>
  <si>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</si>
  <si>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</si>
  <si>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</si>
  <si>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</si>
  <si>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</si>
  <si>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</si>
  <si>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</si>
  <si>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</si>
  <si>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</si>
  <si>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</si>
  <si>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</si>
  <si>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</si>
  <si>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</si>
  <si>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</si>
  <si>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</si>
  <si>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</si>
  <si>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</si>
  <si>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</si>
  <si>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</si>
  <si>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</si>
  <si>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</si>
  <si>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</si>
  <si>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</si>
  <si>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</si>
  <si>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</si>
  <si>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</si>
  <si>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</si>
  <si>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</si>
  <si>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</si>
  <si>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</si>
  <si>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</si>
  <si>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</si>
  <si>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</si>
  <si>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</si>
  <si>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</si>
  <si>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</si>
  <si>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</si>
  <si>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</si>
  <si>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</si>
  <si>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</si>
  <si>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</si>
  <si>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</si>
  <si>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</si>
  <si>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</si>
  <si>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</si>
  <si>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</si>
  <si>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</si>
  <si>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</si>
  <si>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</si>
  <si>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</si>
  <si>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</si>
  <si>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</si>
  <si>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</si>
  <si>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</si>
  <si>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</si>
  <si>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</si>
  <si>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</si>
  <si>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</si>
  <si>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</si>
  <si>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</si>
  <si>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</si>
  <si>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</si>
  <si>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</si>
  <si>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</si>
  <si>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</si>
  <si>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</si>
  <si>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</si>
  <si>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</si>
  <si>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</si>
  <si>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</si>
  <si>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</si>
  <si>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</si>
  <si>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</si>
  <si>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</si>
  <si>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</si>
  <si>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</si>
  <si>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</si>
  <si>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</si>
  <si>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</si>
  <si>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</si>
  <si>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</si>
  <si>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</si>
  <si>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</si>
  <si>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</si>
  <si>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</si>
  <si>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</si>
  <si>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</si>
  <si>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</si>
  <si>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</si>
  <si>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</si>
  <si>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</si>
  <si>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</si>
  <si>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</si>
  <si>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</si>
  <si>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</si>
  <si>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</si>
  <si>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</si>
  <si>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</si>
  <si>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</si>
  <si>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</si>
  <si>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</si>
  <si>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</si>
  <si>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</si>
  <si>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</si>
  <si>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</si>
  <si>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</si>
  <si>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</si>
  <si>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</si>
  <si>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</si>
  <si>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</si>
  <si>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</si>
  <si>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</si>
  <si>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</si>
  <si>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</si>
  <si>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</si>
  <si>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</si>
  <si>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</si>
  <si>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</si>
  <si>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</si>
  <si>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</si>
  <si>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</si>
  <si>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</si>
  <si>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</si>
  <si>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</si>
  <si>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</si>
  <si>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</si>
  <si>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</si>
  <si>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</si>
  <si>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</si>
  <si>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</si>
  <si>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</si>
  <si>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</si>
  <si>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</si>
  <si>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</si>
  <si>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</si>
  <si>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</si>
  <si>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</si>
  <si>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</si>
  <si>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</si>
  <si>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</si>
  <si>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</si>
  <si>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</si>
  <si>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</si>
  <si>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</si>
  <si>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</si>
  <si>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</si>
  <si>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</si>
  <si>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</si>
  <si>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</si>
  <si>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</si>
  <si>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</si>
  <si>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</si>
  <si>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</si>
  <si>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</si>
  <si>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</si>
  <si>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</si>
  <si>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</si>
  <si>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</si>
  <si>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</si>
  <si>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</si>
  <si>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</si>
  <si>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</si>
  <si>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</si>
  <si>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</si>
  <si>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</si>
  <si>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</si>
  <si>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</si>
  <si>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</si>
  <si>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</si>
  <si>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</si>
  <si>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</si>
  <si>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</si>
  <si>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</si>
  <si>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</si>
  <si>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</si>
  <si>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</si>
  <si>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</si>
  <si>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</si>
  <si>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</si>
  <si>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</si>
  <si>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</si>
  <si>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</si>
  <si>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</si>
  <si>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</si>
  <si>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</si>
  <si>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</si>
  <si>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</si>
  <si>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</si>
  <si>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</si>
  <si>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</si>
  <si>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</si>
  <si>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</si>
  <si>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</si>
  <si>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</si>
  <si>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</si>
  <si>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</si>
  <si>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</si>
  <si>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</si>
  <si>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</si>
  <si>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</si>
  <si>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</si>
  <si>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</si>
  <si>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</si>
  <si>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</si>
  <si>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</si>
  <si>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</si>
  <si>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</si>
  <si>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</si>
  <si>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</si>
  <si>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</si>
  <si>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</si>
  <si>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</si>
  <si>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</si>
  <si>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</si>
  <si>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</si>
  <si>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</si>
  <si>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</si>
  <si>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</si>
  <si>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</si>
  <si>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</si>
  <si>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</si>
  <si>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</si>
  <si>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</si>
  <si>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</si>
  <si>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</si>
  <si>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</si>
  <si>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</si>
  <si>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</si>
  <si>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</si>
  <si>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</si>
  <si>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</si>
  <si>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</si>
  <si>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</si>
  <si>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</si>
  <si>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</si>
  <si>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</si>
  <si>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</si>
  <si>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</si>
  <si>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</si>
  <si>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</si>
  <si>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</si>
  <si>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</si>
  <si>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</si>
  <si>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</si>
  <si>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</si>
  <si>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</si>
  <si>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</si>
  <si>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</si>
  <si>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</si>
  <si>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</si>
  <si>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</si>
  <si>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</si>
  <si>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</si>
  <si>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</si>
  <si>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</si>
  <si>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</si>
  <si>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</si>
  <si>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</si>
  <si>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</si>
  <si>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</si>
  <si>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</si>
  <si>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</si>
  <si>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</si>
  <si>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</si>
  <si>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</si>
  <si>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</si>
  <si>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</si>
  <si>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</si>
  <si>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</si>
  <si>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</si>
  <si>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</si>
  <si>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</si>
  <si>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</si>
  <si>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</si>
  <si>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</si>
  <si>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</si>
  <si>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</si>
  <si>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</si>
  <si>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</si>
  <si>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</si>
  <si>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</si>
  <si>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</si>
  <si>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</si>
  <si>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</si>
  <si>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</si>
  <si>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</si>
  <si>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</si>
  <si>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</si>
  <si>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</si>
  <si>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</si>
  <si>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</si>
  <si>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</si>
  <si>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</si>
  <si>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</si>
  <si>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</si>
  <si>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</si>
  <si>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</si>
  <si>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</si>
  <si>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</si>
  <si>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</si>
  <si>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</si>
  <si>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</si>
  <si>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</si>
  <si>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</si>
  <si>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</si>
  <si>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</si>
  <si>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</si>
  <si>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</si>
  <si>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</si>
  <si>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</si>
  <si>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</si>
  <si>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</si>
  <si>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</si>
  <si>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</si>
  <si>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</si>
  <si>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</si>
  <si>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</si>
  <si>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</si>
  <si>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</si>
  <si>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</si>
  <si>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</si>
  <si>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</si>
  <si>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</si>
  <si>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</si>
  <si>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</si>
  <si>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</si>
  <si>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</si>
  <si>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</si>
  <si>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</si>
  <si>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</si>
  <si>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</si>
  <si>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</si>
  <si>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</si>
  <si>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</si>
  <si>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</si>
  <si>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</si>
  <si>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</si>
  <si>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</si>
  <si>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</si>
  <si>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</si>
  <si>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</si>
  <si>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</si>
  <si>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</si>
  <si>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</si>
  <si>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</si>
  <si>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</si>
  <si>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</si>
  <si>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</si>
  <si>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</si>
  <si>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</si>
  <si>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</si>
  <si>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</si>
  <si>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</si>
  <si>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</si>
  <si>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</si>
  <si>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</si>
  <si>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</si>
  <si>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</si>
  <si>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</si>
  <si>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</si>
  <si>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</si>
  <si>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</si>
  <si>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</si>
  <si>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</si>
  <si>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</si>
  <si>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</si>
  <si>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</si>
  <si>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</si>
  <si>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</si>
  <si>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</si>
  <si>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</si>
  <si>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</si>
  <si>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</si>
  <si>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</si>
  <si>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</si>
  <si>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</si>
  <si>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</si>
  <si>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</si>
  <si>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</si>
  <si>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</si>
  <si>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</si>
  <si>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</si>
  <si>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</si>
  <si>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</si>
  <si>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</si>
  <si>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</si>
  <si>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</si>
  <si>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</si>
  <si>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</si>
  <si>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</si>
  <si>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</si>
  <si>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</si>
  <si>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</si>
  <si>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</si>
  <si>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</si>
  <si>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</si>
  <si>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</si>
  <si>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</si>
  <si>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</si>
  <si>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</si>
  <si>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</si>
  <si>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</si>
  <si>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</si>
  <si>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</si>
  <si>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</si>
  <si>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</si>
  <si>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</si>
  <si>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</si>
  <si>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</si>
  <si>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</si>
  <si>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</si>
  <si>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</si>
  <si>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</si>
  <si>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</si>
  <si>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</si>
  <si>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</si>
  <si>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</si>
  <si>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</si>
  <si>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</si>
  <si>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</si>
  <si>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</si>
  <si>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</si>
  <si>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</si>
  <si>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</si>
  <si>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</si>
  <si>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</si>
  <si>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</si>
  <si>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</si>
  <si>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</si>
  <si>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</si>
  <si>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</si>
  <si>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</si>
  <si>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</si>
  <si>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</si>
  <si>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</si>
  <si>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</si>
  <si>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</si>
  <si>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</si>
  <si>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</si>
  <si>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</si>
  <si>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</si>
  <si>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</si>
  <si>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</si>
  <si>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</si>
  <si>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</si>
  <si>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</si>
  <si>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</si>
  <si>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</si>
  <si>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</si>
  <si>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</si>
  <si>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</si>
  <si>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</si>
  <si>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</si>
  <si>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</si>
  <si>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</si>
  <si>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</si>
  <si>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</si>
  <si>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</si>
  <si>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</si>
  <si>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</si>
  <si>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</si>
  <si>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</si>
  <si>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</si>
  <si>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</si>
  <si>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</si>
  <si>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</si>
  <si>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</si>
  <si>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</si>
  <si>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</si>
  <si>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</si>
  <si>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</si>
  <si>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</si>
  <si>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</si>
  <si>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</si>
  <si>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</si>
  <si>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</si>
  <si>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</si>
  <si>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</si>
  <si>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</si>
  <si>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</si>
  <si>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</si>
  <si>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</si>
  <si>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</si>
  <si>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</si>
  <si>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</si>
  <si>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</si>
  <si>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</si>
  <si>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</si>
  <si>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</si>
  <si>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</si>
  <si>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</si>
  <si>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</si>
  <si>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</si>
  <si>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</si>
  <si>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</si>
  <si>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</si>
  <si>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</si>
  <si>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</si>
  <si>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</si>
  <si>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</si>
  <si>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</si>
  <si>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</si>
  <si>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</si>
  <si>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</si>
  <si>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</si>
  <si>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</si>
  <si>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</si>
  <si>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</si>
  <si>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</si>
  <si>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</si>
  <si>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</si>
  <si>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</si>
  <si>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</si>
  <si>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</si>
  <si>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</si>
  <si>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</si>
  <si>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</si>
  <si>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</si>
  <si>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</si>
  <si>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</si>
  <si>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</si>
  <si>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</si>
  <si>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</si>
  <si>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</si>
  <si>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</si>
  <si>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</si>
  <si>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</si>
  <si>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</si>
  <si>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</si>
  <si>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</si>
  <si>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</si>
  <si>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</si>
  <si>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</si>
  <si>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</si>
  <si>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</si>
  <si>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</si>
  <si>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</si>
  <si>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</si>
  <si>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</si>
  <si>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</si>
  <si>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</si>
  <si>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</si>
  <si>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</si>
  <si>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</si>
  <si>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</si>
  <si>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</si>
  <si>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</si>
  <si>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</si>
  <si>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</si>
  <si>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</si>
  <si>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</si>
  <si>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</si>
  <si>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</si>
  <si>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</si>
  <si>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</si>
  <si>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</si>
  <si>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</si>
  <si>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</si>
  <si>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</si>
  <si>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</si>
  <si>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</si>
  <si>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</si>
  <si>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</si>
  <si>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</si>
  <si>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</si>
  <si>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</si>
  <si>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</si>
  <si>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</si>
  <si>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</si>
  <si>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</si>
  <si>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</si>
  <si>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</si>
  <si>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</si>
  <si>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</si>
  <si>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</si>
  <si>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</si>
  <si>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</si>
  <si>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</si>
  <si>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</si>
  <si>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</si>
  <si>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</si>
  <si>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</si>
  <si>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</si>
  <si>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</si>
  <si>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</si>
  <si>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</si>
  <si>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</si>
  <si>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</si>
  <si>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</si>
  <si>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</si>
  <si>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</si>
  <si>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</si>
  <si>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</si>
  <si>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</si>
  <si>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</si>
  <si>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</si>
  <si>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</si>
  <si>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</si>
  <si>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</si>
  <si>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</si>
  <si>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</si>
  <si>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</si>
  <si>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</si>
  <si>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</si>
  <si>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</si>
  <si>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</si>
  <si>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</si>
  <si>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</si>
  <si>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</si>
  <si>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</si>
  <si>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</si>
  <si>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</si>
  <si>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</si>
  <si>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</si>
  <si>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</si>
  <si>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</si>
  <si>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</si>
  <si>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</si>
  <si>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</si>
  <si>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</si>
  <si>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</si>
  <si>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</si>
  <si>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</si>
  <si>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</si>
  <si>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</si>
  <si>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</si>
  <si>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</si>
  <si>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</si>
  <si>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</si>
  <si>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</si>
  <si>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</si>
  <si>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</si>
  <si>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</si>
  <si>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</si>
  <si>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</si>
  <si>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</si>
  <si>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</si>
  <si>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</si>
  <si>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</si>
  <si>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</si>
  <si>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</si>
  <si>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</si>
  <si>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</si>
  <si>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</si>
  <si>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</si>
  <si>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</si>
  <si>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</si>
  <si>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</si>
  <si>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</si>
  <si>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</si>
  <si>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</si>
  <si>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</si>
  <si>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</si>
  <si>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</si>
  <si>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</si>
  <si>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</si>
  <si>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</si>
  <si>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</si>
  <si>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</si>
  <si>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</si>
  <si>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</si>
  <si>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</si>
  <si>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</si>
  <si>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</si>
  <si>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</si>
  <si>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</si>
  <si>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</si>
  <si>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</si>
  <si>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</si>
  <si>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</si>
  <si>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</si>
  <si>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</si>
  <si>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</si>
  <si>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</si>
  <si>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</si>
  <si>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</si>
  <si>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</si>
  <si>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</si>
  <si>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</si>
  <si>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</si>
  <si>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</si>
  <si>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</si>
  <si>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</si>
  <si>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</si>
  <si>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</si>
  <si>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</si>
  <si>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</si>
  <si>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</si>
  <si>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</si>
  <si>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</si>
  <si>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</si>
  <si>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</si>
  <si>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</si>
  <si>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</si>
  <si>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</si>
  <si>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</si>
  <si>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</si>
  <si>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</si>
  <si>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</si>
  <si>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</si>
  <si>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</si>
  <si>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</si>
  <si>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</si>
  <si>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</si>
  <si>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</si>
  <si>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</si>
  <si>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</si>
  <si>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</si>
  <si>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</si>
  <si>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</si>
  <si>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</si>
  <si>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</si>
  <si>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</si>
  <si>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</si>
  <si>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</si>
  <si>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</si>
  <si>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</si>
  <si>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</si>
  <si>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</si>
  <si>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</si>
  <si>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</si>
  <si>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</si>
  <si>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</si>
  <si>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</si>
  <si>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</si>
  <si>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</si>
  <si>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</si>
  <si>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</si>
  <si>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</si>
  <si>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</si>
  <si>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</si>
  <si>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</si>
  <si>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</si>
  <si>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</si>
  <si>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</si>
  <si>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</si>
  <si>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</si>
  <si>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</si>
  <si>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</si>
  <si>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</si>
  <si>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</si>
  <si>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</si>
  <si>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</si>
  <si>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</si>
  <si>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</si>
  <si>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</si>
  <si>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</si>
  <si>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</si>
  <si>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</si>
  <si>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</si>
  <si>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</si>
  <si>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</si>
  <si>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</si>
  <si>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</si>
  <si>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</si>
  <si>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</si>
  <si>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</si>
  <si>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</si>
  <si>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</si>
  <si>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</si>
  <si>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</si>
  <si>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</si>
  <si>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</si>
  <si>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</si>
  <si>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</si>
  <si>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</si>
  <si>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</si>
  <si>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</si>
  <si>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</si>
  <si>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</si>
  <si>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</si>
  <si>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</si>
  <si>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</si>
  <si>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</si>
  <si>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</si>
  <si>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</si>
  <si>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</si>
  <si>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</si>
  <si>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</si>
  <si>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</si>
  <si>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</si>
  <si>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</si>
  <si>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</si>
  <si>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</si>
  <si>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</si>
  <si>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</si>
  <si>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</si>
  <si>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</si>
  <si>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</si>
  <si>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</si>
  <si>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</si>
  <si>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</si>
  <si>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</si>
  <si>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</si>
  <si>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</si>
  <si>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</si>
  <si>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</si>
  <si>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</si>
  <si>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</si>
  <si>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</si>
  <si>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</si>
  <si>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</si>
  <si>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</si>
  <si>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</si>
  <si>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</si>
  <si>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</si>
  <si>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</si>
  <si>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</si>
  <si>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</si>
  <si>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</si>
  <si>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</si>
  <si>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</si>
  <si>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</si>
  <si>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</si>
  <si>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</si>
  <si>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</si>
  <si>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</si>
  <si>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</si>
  <si>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</si>
  <si>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</si>
  <si>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</si>
  <si>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</si>
  <si>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</si>
  <si>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</si>
  <si>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</si>
  <si>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</si>
  <si>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</si>
  <si>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</si>
  <si>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</si>
  <si>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</si>
  <si>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</si>
  <si>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</si>
  <si>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</si>
  <si>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</si>
  <si>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</si>
  <si>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</si>
  <si>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</si>
  <si>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</si>
  <si>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</si>
  <si>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</si>
  <si>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</si>
  <si>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</si>
  <si>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</si>
  <si>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</si>
  <si>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</si>
  <si>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</si>
  <si>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</si>
  <si>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</si>
  <si>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</si>
  <si>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</si>
  <si>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</si>
  <si>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</si>
  <si>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</si>
  <si>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</si>
  <si>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</si>
  <si>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</si>
  <si>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</si>
  <si>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</si>
  <si>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</si>
  <si>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</si>
  <si>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</si>
  <si>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</si>
  <si>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</si>
  <si>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</si>
  <si>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</si>
  <si>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</si>
  <si>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</si>
  <si>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</si>
  <si>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</si>
  <si>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</si>
  <si>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</si>
  <si>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</si>
  <si>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</si>
  <si>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</si>
  <si>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</si>
  <si>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</si>
  <si>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</si>
  <si>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</si>
  <si>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</si>
  <si>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</si>
  <si>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</si>
  <si>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</si>
  <si>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</si>
  <si>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</si>
  <si>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</si>
  <si>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</si>
  <si>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</si>
  <si>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</si>
  <si>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</si>
  <si>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</si>
  <si>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</si>
  <si>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</si>
  <si>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</si>
  <si>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</si>
  <si>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</si>
  <si>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</si>
  <si>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</si>
  <si>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</si>
  <si>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</si>
  <si>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</si>
  <si>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</si>
  <si>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</si>
  <si>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</si>
  <si>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</si>
  <si>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</si>
  <si>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</si>
  <si>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</si>
  <si>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</si>
  <si>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</si>
  <si>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</si>
  <si>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</si>
  <si>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</si>
  <si>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</si>
  <si>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</si>
  <si>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</si>
  <si>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</si>
  <si>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</si>
  <si>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</si>
  <si>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</si>
  <si>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</si>
  <si>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</si>
  <si>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</si>
  <si>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</si>
  <si>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</si>
  <si>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</si>
  <si>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</si>
  <si>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</si>
  <si>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</si>
  <si>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</si>
  <si>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</si>
  <si>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</si>
  <si>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</si>
  <si>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</si>
  <si>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</si>
  <si>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</si>
  <si>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</si>
  <si>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</si>
  <si>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</si>
  <si>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</si>
  <si>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</si>
  <si>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</si>
  <si>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</si>
  <si>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</si>
  <si>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</si>
  <si>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</si>
  <si>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</si>
  <si>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</si>
  <si>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</si>
  <si>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</si>
  <si>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</si>
  <si>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</si>
  <si>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</si>
  <si>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</si>
  <si>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</si>
  <si>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</si>
  <si>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</si>
  <si>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</si>
  <si>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</si>
  <si>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</si>
  <si>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</si>
  <si>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</si>
  <si>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</si>
  <si>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</si>
  <si>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</si>
  <si>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</si>
  <si>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</si>
  <si>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</si>
  <si>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</si>
  <si>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</si>
  <si>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</si>
  <si>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</si>
  <si>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</si>
  <si>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</si>
  <si>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</si>
  <si>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</si>
  <si>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</si>
  <si>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</si>
  <si>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</si>
  <si>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</si>
  <si>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</si>
  <si>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</si>
  <si>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</si>
  <si>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</si>
  <si>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</si>
  <si>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</si>
  <si>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</si>
  <si>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</si>
  <si>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</si>
  <si>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</si>
  <si>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</si>
  <si>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</si>
  <si>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</si>
  <si>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</si>
  <si>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</si>
  <si>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</si>
  <si>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</si>
  <si>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</si>
  <si>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</si>
  <si>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</si>
  <si>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</si>
  <si>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</si>
  <si>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</si>
  <si>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</si>
  <si>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</si>
  <si>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</si>
  <si>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</si>
  <si>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</si>
  <si>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</si>
  <si>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</si>
  <si>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</si>
  <si>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</si>
  <si>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</si>
  <si>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</si>
  <si>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</si>
  <si>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</si>
  <si>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</si>
  <si>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</si>
  <si>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</si>
  <si>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</si>
  <si>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</si>
  <si>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</si>
  <si>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</si>
  <si>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</si>
  <si>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</si>
  <si>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</si>
  <si>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</si>
  <si>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</si>
  <si>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</si>
  <si>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</si>
  <si>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</si>
  <si>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</si>
  <si>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</si>
  <si>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</si>
  <si>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</si>
  <si>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</si>
  <si>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</si>
  <si>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</si>
  <si>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</si>
  <si>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</si>
  <si>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</si>
  <si>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</si>
  <si>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</si>
  <si>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</si>
  <si>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</si>
  <si>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</si>
  <si>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</si>
  <si>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</si>
  <si>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</si>
  <si>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</si>
  <si>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</si>
  <si>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</si>
  <si>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</si>
  <si>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</si>
  <si>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</si>
  <si>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</si>
  <si>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</si>
  <si>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</si>
  <si>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</si>
  <si>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</si>
  <si>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</si>
  <si>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</si>
  <si>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</si>
  <si>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</si>
  <si>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</si>
  <si>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</si>
  <si>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</si>
  <si>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</si>
  <si>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</si>
  <si>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</si>
  <si>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</si>
  <si>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</si>
  <si>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</si>
  <si>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</si>
  <si>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</si>
  <si>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</si>
  <si>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</si>
  <si>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</si>
  <si>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</si>
  <si>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</si>
  <si>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</si>
  <si>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</si>
  <si>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</si>
  <si>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</si>
  <si>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</si>
  <si>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</si>
  <si>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</si>
  <si>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</si>
  <si>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</si>
  <si>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</si>
  <si>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</si>
  <si>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</si>
  <si>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</si>
  <si>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</si>
  <si>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</si>
  <si>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</si>
  <si>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</si>
  <si>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</si>
  <si>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</si>
  <si>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</si>
  <si>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</si>
  <si>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</si>
  <si>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</si>
  <si>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</si>
  <si>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</si>
  <si>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</si>
  <si>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</si>
  <si>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</si>
  <si>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</si>
  <si>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</si>
  <si>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</si>
  <si>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</si>
  <si>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</si>
  <si>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</si>
  <si>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</si>
  <si>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</si>
  <si>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</si>
  <si>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</si>
  <si>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</si>
  <si>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</si>
  <si>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</si>
  <si>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</si>
  <si>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</si>
  <si>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</si>
  <si>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</si>
  <si>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</si>
  <si>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</si>
  <si>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</si>
  <si>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</si>
  <si>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</si>
  <si>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</si>
  <si>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</si>
  <si>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</si>
  <si>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</si>
  <si>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</si>
  <si>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</si>
  <si>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</si>
  <si>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</si>
  <si>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</si>
  <si>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</si>
  <si>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</si>
  <si>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</si>
  <si>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</si>
  <si>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</si>
  <si>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</si>
  <si>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</si>
  <si>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</si>
  <si>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</si>
  <si>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</si>
  <si>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</si>
  <si>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</si>
  <si>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</si>
  <si>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</si>
  <si>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</si>
  <si>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</si>
  <si>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</si>
  <si>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</si>
  <si>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</si>
  <si>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</si>
  <si>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</si>
  <si>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</si>
  <si>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</si>
  <si>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</si>
  <si>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</si>
  <si>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</si>
  <si>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</si>
  <si>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</si>
  <si>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</si>
  <si>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</si>
  <si>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</si>
  <si>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</si>
  <si>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</si>
  <si>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</si>
  <si>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</si>
  <si>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</si>
  <si>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</si>
  <si>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</si>
  <si>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</si>
  <si>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</si>
  <si>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</si>
  <si>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</si>
  <si>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</si>
  <si>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</si>
  <si>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</si>
  <si>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</si>
  <si>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</si>
  <si>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</si>
  <si>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</si>
  <si>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</si>
  <si>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</si>
  <si>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</si>
  <si>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</si>
  <si>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</si>
  <si>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</si>
  <si>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</si>
  <si>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</si>
  <si>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</si>
  <si>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</si>
  <si>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</si>
  <si>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</si>
  <si>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</si>
  <si>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</si>
  <si>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</si>
  <si>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</si>
  <si>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</si>
  <si>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</si>
  <si>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</si>
  <si>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</si>
  <si>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</si>
  <si>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</si>
  <si>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</si>
  <si>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</si>
  <si>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</si>
  <si>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</si>
  <si>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</si>
  <si>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</si>
  <si>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</si>
  <si>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</si>
  <si>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</si>
  <si>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</si>
  <si>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</si>
  <si>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</si>
  <si>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</si>
  <si>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</si>
  <si>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</si>
  <si>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</si>
  <si>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</si>
  <si>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</si>
  <si>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</si>
  <si>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</si>
  <si>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</si>
  <si>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</si>
  <si>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</si>
  <si>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</si>
  <si>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</si>
  <si>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</si>
  <si>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</si>
  <si>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</si>
  <si>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</si>
  <si>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</si>
  <si>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</si>
  <si>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</si>
  <si>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</si>
  <si>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</si>
  <si>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</si>
  <si>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</si>
  <si>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</si>
  <si>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</si>
  <si>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</si>
  <si>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</si>
  <si>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</si>
  <si>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</si>
  <si>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</si>
  <si>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</si>
  <si>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</si>
  <si>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</si>
  <si>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</si>
  <si>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</si>
  <si>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</si>
  <si>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</si>
  <si>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</si>
  <si>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</si>
  <si>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</si>
  <si>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</si>
  <si>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</si>
  <si>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</si>
  <si>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</si>
  <si>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</si>
  <si>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</si>
  <si>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</si>
  <si>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</si>
  <si>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</si>
  <si>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</si>
  <si>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</si>
  <si>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</si>
  <si>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</si>
  <si>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</si>
  <si>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</si>
  <si>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</si>
  <si>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</si>
  <si>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</si>
  <si>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</si>
  <si>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</si>
  <si>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</si>
  <si>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</si>
  <si>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</si>
  <si>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</si>
  <si>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</si>
  <si>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</si>
  <si>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</si>
  <si>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</si>
  <si>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</si>
  <si>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</si>
  <si>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</si>
  <si>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</si>
  <si>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</si>
  <si>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</si>
  <si>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</si>
  <si>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</si>
  <si>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</si>
  <si>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</si>
  <si>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</si>
  <si>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</si>
  <si>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</si>
  <si>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</si>
  <si>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</si>
  <si>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</si>
  <si>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</si>
  <si>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</si>
  <si>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</si>
  <si>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</si>
  <si>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</si>
  <si>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</si>
  <si>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</si>
  <si>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</si>
  <si>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</si>
  <si>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</si>
  <si>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</si>
  <si>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</si>
  <si>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</si>
  <si>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</si>
  <si>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</si>
  <si>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</si>
  <si>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</si>
  <si>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</si>
  <si>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</si>
  <si>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</si>
  <si>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</si>
  <si>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</si>
  <si>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</si>
  <si>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</si>
  <si>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</si>
  <si>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</si>
  <si>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</si>
  <si>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</si>
  <si>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</si>
  <si>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</si>
  <si>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</si>
  <si>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</si>
  <si>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</si>
  <si>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</si>
  <si>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</si>
  <si>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</si>
  <si>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</si>
  <si>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</si>
  <si>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</si>
  <si>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</si>
  <si>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</si>
  <si>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</si>
  <si>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</si>
  <si>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</si>
  <si>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</si>
  <si>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</si>
  <si>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</si>
  <si>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</si>
  <si>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</si>
  <si>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</si>
  <si>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</si>
  <si>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</si>
  <si>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</si>
  <si>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</si>
  <si>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</si>
  <si>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</si>
  <si>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</si>
  <si>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</si>
  <si>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</si>
  <si>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</si>
  <si>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</si>
  <si>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</si>
  <si>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</si>
  <si>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</si>
  <si>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</si>
  <si>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</si>
  <si>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</si>
  <si>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</si>
  <si>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</si>
  <si>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</si>
  <si>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</si>
  <si>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</si>
  <si>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</si>
  <si>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</si>
  <si>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</si>
  <si>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</si>
  <si>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</si>
  <si>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</si>
  <si>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</si>
  <si>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</si>
  <si>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</si>
  <si>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</si>
  <si>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</si>
  <si>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</si>
  <si>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</si>
  <si>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</si>
  <si>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</si>
  <si>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</si>
  <si>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</si>
  <si>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</si>
  <si>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</si>
  <si>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</si>
  <si>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</si>
  <si>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</si>
  <si>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</si>
  <si>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</si>
  <si>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</si>
  <si>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</si>
  <si>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</si>
  <si>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</si>
  <si>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</si>
  <si>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</si>
  <si>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</si>
  <si>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</si>
  <si>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</si>
  <si>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</si>
  <si>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</si>
  <si>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</si>
  <si>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</si>
  <si>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</si>
  <si>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</si>
  <si>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</si>
  <si>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</si>
  <si>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</si>
  <si>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</si>
  <si>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</si>
  <si>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</si>
  <si>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</si>
  <si>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</si>
  <si>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</si>
  <si>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</si>
  <si>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</si>
  <si>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</si>
  <si>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</si>
  <si>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</si>
  <si>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</si>
  <si>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</si>
  <si>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</si>
  <si>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</si>
  <si>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</si>
  <si>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</si>
  <si>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</si>
  <si>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</si>
  <si>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</si>
  <si>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</si>
  <si>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</si>
  <si>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</si>
  <si>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</si>
  <si>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</si>
  <si>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</si>
  <si>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</si>
  <si>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</si>
  <si>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</si>
  <si>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</si>
  <si>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</si>
  <si>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</si>
  <si>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</si>
  <si>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</si>
  <si>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</si>
  <si>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</si>
  <si>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</si>
  <si>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</si>
  <si>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</si>
  <si>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</si>
  <si>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</si>
  <si>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</si>
  <si>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</si>
  <si>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</si>
  <si>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</si>
  <si>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</si>
  <si>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</si>
  <si>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</si>
  <si>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</si>
  <si>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</si>
  <si>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</si>
  <si>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</si>
  <si>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</si>
  <si>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</si>
  <si>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</si>
  <si>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</si>
  <si>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</si>
  <si>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</si>
  <si>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</si>
  <si>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</si>
  <si>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</si>
  <si>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</si>
  <si>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</si>
  <si>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</si>
  <si>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</si>
  <si>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</si>
  <si>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</si>
  <si>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</si>
  <si>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</si>
  <si>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</si>
  <si>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</si>
  <si>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</si>
  <si>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</si>
  <si>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</si>
  <si>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</si>
  <si>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</si>
  <si>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</si>
  <si>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</si>
  <si>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</si>
  <si>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</si>
  <si>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</si>
  <si>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</si>
  <si>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</si>
  <si>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</si>
  <si>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</si>
  <si>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</si>
  <si>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</si>
  <si>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</si>
  <si>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</si>
  <si>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</si>
  <si>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</si>
  <si>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</si>
  <si>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</si>
  <si>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</si>
  <si>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</si>
  <si>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</si>
  <si>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</si>
  <si>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</si>
  <si>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</si>
  <si>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</si>
  <si>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</si>
  <si>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</si>
  <si>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</si>
  <si>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</si>
  <si>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</si>
  <si>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</si>
  <si>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</si>
  <si>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</si>
  <si>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</si>
  <si>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</si>
  <si>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</si>
  <si>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</si>
  <si>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</si>
  <si>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</si>
  <si>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</si>
  <si>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</si>
  <si>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</si>
  <si>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</si>
  <si>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</si>
  <si>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</si>
  <si>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</si>
  <si>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</si>
  <si>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</si>
  <si>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</si>
  <si>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</si>
  <si>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</si>
  <si>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</si>
  <si>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</si>
  <si>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</si>
  <si>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</si>
  <si>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</si>
  <si>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</si>
  <si>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</si>
  <si>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</si>
  <si>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</si>
  <si>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</si>
  <si>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</si>
  <si>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</si>
  <si>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</si>
  <si>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</si>
  <si>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</si>
  <si>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</si>
  <si>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</si>
  <si>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</si>
  <si>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</si>
  <si>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</si>
  <si>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</si>
  <si>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</si>
  <si>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</si>
  <si>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</si>
  <si>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</si>
  <si>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</si>
  <si>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</si>
  <si>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</si>
  <si>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</si>
  <si>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</si>
  <si>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</si>
  <si>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</si>
  <si>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</si>
  <si>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</si>
  <si>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</si>
  <si>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</si>
  <si>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</si>
  <si>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</si>
  <si>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</si>
  <si>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</si>
  <si>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</si>
  <si>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</si>
  <si>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</si>
  <si>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</si>
  <si>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</si>
  <si>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</si>
  <si>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</si>
  <si>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</si>
  <si>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</si>
  <si>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</si>
  <si>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</si>
  <si>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</si>
  <si>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</si>
  <si>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</si>
  <si>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</si>
  <si>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</si>
  <si>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</si>
  <si>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</si>
  <si>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</si>
  <si>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</si>
  <si>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</si>
  <si>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</si>
  <si>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</si>
  <si>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</si>
  <si>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</si>
  <si>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</si>
  <si>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</si>
  <si>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</si>
  <si>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</si>
  <si>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</si>
  <si>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</si>
  <si>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</si>
  <si>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</si>
  <si>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</si>
  <si>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</si>
  <si>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</si>
  <si>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</si>
  <si>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</si>
  <si>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</si>
  <si>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</si>
  <si>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</si>
  <si>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</si>
  <si>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</si>
  <si>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</si>
  <si>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</si>
  <si>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</si>
  <si>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</si>
  <si>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</si>
  <si>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</si>
  <si>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</si>
  <si>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</si>
  <si>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</si>
  <si>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</si>
  <si>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</si>
  <si>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</si>
  <si>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</si>
  <si>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</si>
  <si>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</si>
  <si>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</si>
  <si>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</si>
  <si>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</si>
  <si>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</si>
  <si>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</si>
  <si>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</si>
  <si>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</si>
  <si>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</si>
  <si>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</si>
  <si>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</si>
  <si>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</si>
  <si>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</si>
  <si>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</si>
  <si>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</si>
  <si>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</si>
  <si>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</si>
  <si>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</si>
  <si>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</si>
  <si>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</si>
  <si>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</si>
  <si>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</si>
  <si>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</si>
  <si>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</si>
  <si>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</si>
  <si>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</si>
  <si>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</si>
  <si>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</si>
  <si>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</si>
  <si>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</si>
  <si>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</si>
  <si>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</si>
  <si>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</si>
  <si>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</si>
  <si>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</si>
  <si>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</si>
  <si>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</si>
  <si>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</si>
  <si>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</si>
  <si>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</si>
  <si>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</si>
  <si>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</si>
  <si>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</si>
  <si>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</si>
  <si>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</si>
  <si>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</si>
  <si>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</si>
  <si>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</si>
  <si>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</si>
  <si>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</si>
  <si>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</si>
  <si>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</si>
  <si>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</si>
  <si>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</si>
  <si>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</si>
  <si>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</si>
  <si>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</si>
  <si>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</si>
  <si>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</si>
  <si>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</si>
  <si>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</si>
  <si>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</si>
  <si>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</si>
  <si>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</si>
  <si>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</si>
  <si>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</si>
  <si>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</si>
  <si>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</si>
  <si>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</si>
  <si>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</si>
  <si>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</si>
  <si>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</si>
  <si>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</si>
  <si>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</si>
  <si>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</si>
  <si>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</si>
  <si>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</si>
  <si>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</si>
  <si>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</si>
  <si>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</si>
  <si>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</si>
  <si>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</si>
  <si>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</si>
  <si>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</si>
  <si>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</si>
  <si>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</si>
  <si>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</si>
  <si>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</si>
  <si>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</si>
  <si>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</si>
  <si>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</si>
  <si>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</si>
  <si>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</si>
  <si>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</si>
  <si>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</si>
  <si>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</si>
  <si>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</si>
  <si>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</si>
  <si>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</si>
  <si>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</si>
  <si>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</si>
  <si>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</si>
  <si>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</si>
  <si>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</si>
  <si>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</si>
  <si>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</si>
  <si>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</si>
  <si>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</si>
  <si>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</si>
  <si>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</si>
  <si>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</si>
  <si>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</si>
  <si>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</si>
  <si>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</si>
  <si>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</si>
  <si>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</si>
  <si>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</si>
  <si>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</si>
  <si>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</si>
  <si>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</si>
  <si>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</si>
  <si>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</si>
  <si>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</si>
  <si>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</si>
  <si>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</si>
  <si>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</si>
  <si>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</si>
  <si>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</si>
  <si>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</si>
  <si>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</si>
  <si>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</si>
  <si>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</si>
  <si>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</si>
  <si>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</si>
  <si>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</si>
  <si>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</si>
  <si>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</si>
  <si>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</si>
  <si>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</si>
  <si>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</si>
  <si>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</si>
  <si>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</si>
  <si>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</si>
  <si>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</si>
  <si>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</si>
  <si>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</si>
  <si>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</si>
  <si>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</si>
  <si>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</si>
  <si>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</si>
  <si>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</si>
  <si>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</si>
  <si>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</si>
  <si>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</si>
  <si>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</si>
  <si>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</si>
  <si>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</si>
  <si>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</si>
  <si>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</si>
  <si>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</si>
  <si>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</si>
  <si>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</si>
  <si>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</si>
  <si>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</si>
  <si>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</si>
  <si>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</si>
  <si>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</si>
  <si>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</si>
  <si>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</si>
  <si>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</si>
  <si>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</si>
  <si>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</si>
  <si>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</si>
  <si>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</si>
  <si>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</si>
  <si>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</si>
  <si>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</si>
  <si>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</si>
  <si>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</si>
  <si>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</si>
  <si>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</si>
  <si>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</si>
  <si>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</si>
  <si>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</si>
  <si>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</si>
  <si>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</si>
  <si>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</si>
  <si>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</si>
  <si>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</si>
  <si>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</si>
  <si>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</si>
  <si>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</si>
  <si>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</si>
  <si>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</si>
  <si>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</si>
  <si>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</si>
  <si>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</si>
  <si>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</si>
  <si>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</si>
  <si>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</si>
  <si>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</si>
  <si>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</si>
  <si>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</si>
  <si>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</si>
  <si>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</si>
  <si>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</si>
  <si>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</si>
  <si>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</si>
  <si>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</si>
  <si>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</si>
  <si>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</si>
  <si>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</si>
  <si>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</si>
  <si>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</si>
  <si>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</si>
  <si>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</si>
  <si>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</si>
  <si>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</si>
  <si>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</si>
  <si>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</si>
  <si>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</si>
  <si>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</si>
  <si>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</si>
  <si>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</si>
  <si>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</si>
  <si>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</si>
  <si>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</si>
  <si>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</si>
  <si>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</si>
  <si>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</si>
  <si>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</si>
  <si>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</si>
  <si>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</si>
  <si>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</si>
  <si>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</si>
  <si>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</si>
  <si>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</si>
  <si>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</si>
  <si>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</si>
  <si>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</si>
  <si>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</si>
  <si>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</si>
  <si>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</si>
  <si>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</si>
  <si>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</si>
  <si>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</si>
  <si>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</si>
  <si>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</si>
  <si>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</si>
  <si>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</si>
  <si>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</si>
  <si>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</si>
  <si>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</si>
  <si>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</si>
  <si>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</si>
  <si>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</si>
  <si>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</si>
  <si>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</si>
  <si>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</si>
  <si>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</si>
  <si>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</si>
  <si>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</si>
  <si>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</si>
  <si>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</si>
  <si>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</si>
  <si>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</si>
  <si>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</si>
  <si>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</si>
  <si>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</si>
  <si>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</si>
  <si>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</si>
  <si>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</si>
  <si>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</si>
  <si>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</si>
  <si>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</si>
  <si>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</si>
  <si>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</si>
  <si>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</si>
  <si>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</si>
  <si>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</si>
  <si>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</si>
  <si>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</si>
  <si>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</si>
  <si>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</si>
  <si>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</si>
  <si>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</si>
  <si>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</si>
  <si>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</si>
  <si>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</si>
  <si>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</si>
  <si>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</si>
  <si>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</si>
  <si>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</si>
  <si>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</si>
  <si>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</si>
  <si>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</si>
  <si>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</si>
  <si>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</si>
  <si>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</si>
  <si>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</si>
  <si>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</si>
  <si>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</si>
  <si>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</si>
  <si>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</si>
  <si>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</si>
  <si>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</si>
  <si>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</si>
  <si>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</si>
  <si>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</si>
  <si>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</si>
  <si>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</si>
  <si>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</si>
  <si>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</si>
  <si>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</si>
  <si>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</si>
  <si>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</si>
  <si>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</si>
  <si>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</si>
  <si>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</si>
  <si>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</si>
  <si>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</si>
  <si>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</si>
  <si>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</si>
  <si>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</si>
  <si>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</si>
  <si>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</si>
  <si>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</si>
  <si>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</si>
  <si>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</si>
  <si>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</si>
  <si>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</si>
  <si>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</si>
  <si>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</si>
  <si>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</si>
  <si>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</si>
  <si>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</si>
  <si>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</si>
  <si>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</si>
  <si>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</si>
  <si>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</si>
  <si>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</si>
  <si>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</si>
  <si>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</si>
  <si>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</si>
  <si>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</si>
  <si>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</si>
  <si>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</si>
  <si>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</si>
  <si>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</si>
  <si>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</si>
  <si>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</si>
  <si>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</si>
  <si>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</si>
  <si>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</si>
  <si>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</si>
  <si>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</si>
  <si>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</si>
  <si>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</si>
  <si>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</si>
  <si>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</si>
  <si>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</si>
  <si>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</si>
  <si>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</si>
  <si>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</si>
  <si>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</si>
  <si>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</si>
  <si>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</si>
  <si>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</si>
  <si>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</si>
  <si>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</si>
  <si>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</si>
  <si>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</si>
  <si>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</si>
  <si>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</si>
  <si>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</si>
  <si>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</si>
  <si>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</si>
  <si>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</si>
  <si>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</si>
  <si>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</si>
  <si>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</si>
  <si>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</si>
  <si>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</si>
  <si>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</si>
  <si>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</si>
  <si>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</si>
  <si>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</si>
  <si>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</si>
  <si>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</si>
  <si>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</si>
  <si>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</si>
  <si>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</si>
  <si>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</si>
  <si>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</si>
  <si>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</si>
  <si>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</si>
  <si>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</si>
  <si>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</si>
  <si>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</si>
  <si>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</si>
  <si>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</si>
  <si>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</si>
  <si>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</si>
  <si>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</si>
  <si>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</si>
  <si>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</si>
  <si>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</si>
  <si>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</si>
  <si>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</si>
  <si>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</si>
  <si>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</si>
  <si>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</si>
  <si>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</si>
  <si>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</si>
  <si>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</si>
  <si>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</si>
  <si>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</si>
  <si>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</si>
  <si>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</si>
  <si>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</si>
  <si>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</si>
  <si>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</si>
  <si>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</si>
  <si>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</si>
  <si>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</si>
  <si>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</si>
  <si>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</si>
  <si>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</si>
  <si>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</si>
  <si>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</si>
  <si>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</si>
  <si>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</si>
  <si>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</si>
  <si>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</si>
  <si>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</si>
  <si>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</si>
  <si>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</si>
  <si>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</si>
  <si>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</si>
  <si>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</si>
  <si>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</si>
  <si>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</si>
  <si>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</si>
  <si>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</si>
  <si>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</si>
  <si>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</si>
  <si>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</si>
  <si>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</si>
  <si>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</si>
  <si>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</si>
  <si>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</si>
  <si>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</si>
  <si>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</si>
  <si>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</si>
  <si>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</si>
  <si>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</si>
  <si>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</si>
  <si>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</si>
  <si>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</si>
  <si>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</si>
  <si>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</si>
  <si>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</si>
  <si>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</si>
  <si>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</si>
  <si>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</si>
  <si>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</si>
  <si>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</si>
  <si>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</si>
  <si>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</si>
  <si>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</si>
  <si>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</si>
  <si>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</si>
  <si>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</si>
  <si>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</si>
  <si>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</si>
  <si>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</si>
  <si>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</si>
  <si>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</si>
  <si>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</si>
  <si>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</si>
  <si>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</si>
  <si>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</si>
  <si>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</si>
  <si>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</si>
  <si>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</si>
  <si>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</si>
  <si>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</si>
  <si>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</si>
  <si>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</si>
  <si>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</si>
  <si>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</si>
  <si>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</si>
  <si>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</si>
  <si>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</si>
  <si>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</si>
  <si>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</si>
  <si>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</si>
  <si>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</si>
  <si>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</si>
  <si>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</si>
  <si>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</si>
  <si>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</si>
  <si>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</si>
  <si>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</si>
  <si>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</si>
  <si>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</si>
  <si>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</si>
  <si>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</si>
  <si>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</si>
  <si>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</si>
  <si>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</si>
  <si>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</si>
  <si>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</si>
  <si>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</si>
  <si>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</si>
  <si>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</si>
  <si>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</si>
  <si>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</si>
  <si>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</si>
  <si>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</si>
  <si>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</si>
  <si>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</si>
  <si>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</si>
  <si>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</si>
  <si>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</si>
  <si>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</si>
  <si>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</si>
  <si>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</si>
  <si>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</si>
  <si>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</si>
  <si>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</si>
  <si>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</si>
  <si>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</si>
  <si>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</si>
  <si>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</si>
  <si>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</si>
  <si>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</si>
  <si>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</si>
  <si>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</si>
  <si>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</si>
  <si>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</si>
  <si>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</si>
  <si>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</si>
  <si>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</si>
  <si>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</si>
  <si>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</si>
  <si>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</si>
  <si>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</si>
  <si>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</si>
  <si>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</si>
  <si>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</si>
  <si>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</si>
  <si>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</si>
  <si>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</si>
  <si>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</si>
  <si>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</si>
  <si>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</si>
  <si>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</si>
  <si>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</si>
  <si>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</si>
  <si>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</si>
  <si>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</si>
  <si>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</si>
  <si>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</si>
  <si>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</si>
  <si>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</si>
  <si>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</si>
  <si>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</si>
  <si>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</si>
  <si>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</si>
  <si>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</si>
  <si>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</si>
  <si>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</si>
  <si>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</si>
  <si>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</si>
  <si>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</si>
  <si>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</si>
  <si>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</si>
  <si>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</si>
  <si>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</si>
  <si>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</si>
  <si>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</si>
  <si>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</si>
  <si>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</si>
  <si>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</si>
  <si>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</si>
  <si>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</si>
  <si>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</si>
  <si>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</si>
  <si>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</si>
  <si>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</si>
  <si>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</si>
  <si>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</si>
  <si>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</si>
  <si>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</si>
  <si>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</si>
  <si>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</si>
  <si>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</si>
  <si>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</si>
  <si>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</si>
  <si>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</si>
  <si>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</si>
  <si>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</si>
  <si>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</si>
  <si>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</si>
  <si>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</si>
  <si>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</si>
  <si>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</si>
  <si>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</si>
  <si>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</si>
  <si>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</si>
  <si>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</si>
  <si>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</si>
  <si>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</si>
  <si>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</si>
  <si>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</si>
  <si>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</si>
  <si>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</si>
  <si>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</si>
  <si>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</si>
  <si>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</si>
  <si>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</si>
  <si>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</si>
  <si>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</si>
  <si>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</si>
  <si>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</si>
  <si>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</si>
  <si>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</si>
  <si>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</si>
  <si>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</si>
  <si>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</si>
  <si>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</si>
  <si>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</si>
  <si>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</si>
  <si>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</si>
  <si>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</si>
  <si>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</si>
  <si>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</si>
  <si>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</si>
  <si>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</si>
  <si>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</si>
  <si>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</si>
  <si>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</si>
  <si>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</si>
  <si>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</si>
  <si>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</si>
  <si>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</si>
  <si>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</si>
  <si>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</si>
  <si>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</si>
  <si>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</si>
  <si>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</si>
  <si>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</si>
  <si>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</si>
  <si>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</si>
  <si>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</si>
  <si>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</si>
  <si>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</si>
  <si>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</si>
  <si>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</si>
  <si>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</si>
  <si>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</si>
  <si>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</si>
  <si>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</si>
  <si>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</si>
  <si>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</si>
  <si>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</si>
  <si>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</si>
  <si>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</si>
  <si>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</si>
  <si>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</si>
  <si>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</si>
  <si>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</si>
  <si>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</si>
  <si>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</si>
  <si>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</si>
  <si>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</si>
  <si>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</si>
  <si>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</si>
  <si>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</si>
  <si>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</si>
  <si>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</si>
  <si>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</si>
  <si>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</si>
  <si>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</si>
  <si>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</si>
  <si>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</si>
  <si>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</si>
  <si>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</si>
  <si>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</si>
  <si>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</si>
  <si>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</si>
  <si>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</si>
  <si>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</si>
  <si>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</si>
  <si>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</si>
  <si>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</si>
  <si>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</si>
  <si>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</si>
  <si>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</si>
  <si>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</si>
  <si>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</si>
  <si>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</si>
  <si>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</si>
  <si>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</si>
  <si>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</si>
  <si>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</si>
  <si>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</si>
  <si>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</si>
  <si>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</si>
  <si>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</si>
  <si>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</si>
  <si>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</si>
  <si>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</si>
  <si>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</si>
  <si>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</si>
  <si>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</si>
  <si>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</si>
  <si>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</si>
  <si>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</si>
  <si>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</si>
  <si>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</si>
  <si>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</si>
  <si>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</si>
  <si>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</si>
  <si>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</si>
  <si>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</si>
  <si>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</si>
  <si>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</si>
  <si>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</si>
  <si>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</si>
  <si>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</si>
  <si>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</si>
  <si>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</si>
  <si>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</si>
  <si>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</si>
  <si>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</si>
  <si>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</si>
  <si>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</si>
  <si>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</si>
  <si>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</si>
  <si>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</si>
  <si>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</si>
  <si>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</si>
  <si>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</si>
  <si>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</si>
  <si>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</si>
  <si>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</si>
  <si>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</si>
  <si>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</si>
  <si>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</si>
  <si>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</si>
  <si>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</si>
  <si>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</si>
  <si>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</si>
  <si>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</si>
  <si>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</si>
  <si>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</si>
  <si>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</si>
  <si>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</si>
  <si>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</si>
  <si>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</si>
  <si>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</si>
  <si>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</si>
  <si>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</si>
  <si>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</si>
  <si>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</si>
  <si>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</si>
  <si>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</si>
  <si>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</si>
  <si>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</si>
  <si>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</si>
  <si>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</si>
  <si>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</si>
  <si>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</si>
  <si>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</si>
  <si>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</si>
  <si>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</si>
  <si>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</si>
  <si>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</si>
  <si>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</si>
  <si>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</si>
  <si>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</si>
  <si>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</si>
  <si>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</si>
  <si>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</si>
  <si>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</si>
  <si>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</si>
  <si>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</si>
  <si>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</si>
  <si>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</si>
  <si>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</si>
  <si>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</si>
  <si>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</si>
  <si>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</si>
  <si>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</si>
  <si>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</si>
  <si>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</si>
  <si>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</si>
  <si>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</si>
  <si>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</si>
  <si>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</si>
  <si>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</si>
  <si>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</si>
  <si>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</si>
  <si>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</si>
  <si>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</si>
  <si>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</si>
  <si>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</si>
  <si>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</si>
  <si>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</si>
  <si>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</si>
  <si>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</si>
  <si>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</si>
  <si>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</si>
  <si>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</si>
  <si>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</si>
  <si>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</si>
  <si>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</si>
  <si>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</si>
  <si>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</si>
  <si>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</si>
  <si>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</si>
  <si>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</si>
  <si>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</si>
  <si>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</si>
  <si>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</si>
  <si>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</si>
  <si>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</si>
  <si>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</si>
  <si>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</si>
  <si>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</si>
  <si>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</si>
  <si>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</si>
  <si>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</si>
  <si>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</si>
  <si>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</si>
  <si>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</si>
  <si>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</si>
  <si>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</si>
  <si>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</si>
  <si>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</si>
  <si>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</si>
  <si>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</si>
  <si>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</si>
  <si>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</si>
  <si>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</si>
  <si>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</si>
  <si>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</si>
  <si>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</si>
  <si>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</si>
  <si>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</si>
  <si>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</si>
  <si>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</si>
  <si>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</si>
  <si>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</si>
  <si>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</si>
  <si>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</si>
  <si>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</si>
  <si>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</si>
  <si>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</si>
  <si>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</si>
  <si>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</si>
  <si>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</si>
  <si>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</si>
  <si>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</si>
  <si>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</si>
  <si>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</si>
  <si>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</si>
  <si>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</si>
  <si>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</si>
  <si>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</si>
  <si>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</si>
  <si>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</si>
  <si>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</si>
  <si>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</si>
  <si>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</si>
  <si>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</si>
  <si>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</si>
  <si>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</si>
  <si>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</si>
  <si>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</si>
  <si>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</si>
  <si>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</si>
  <si>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</si>
  <si>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</si>
  <si>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</si>
  <si>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</si>
  <si>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</si>
  <si>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</si>
  <si>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</si>
  <si>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</si>
  <si>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</si>
  <si>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</si>
  <si>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</si>
  <si>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</si>
  <si>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</si>
  <si>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</si>
  <si>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</si>
  <si>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</si>
  <si>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</si>
  <si>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</si>
  <si>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</si>
  <si>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</si>
  <si>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</si>
  <si>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</si>
  <si>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</si>
  <si>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</si>
  <si>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</si>
  <si>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</si>
  <si>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</si>
  <si>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</si>
  <si>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</si>
  <si>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</si>
  <si>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</si>
  <si>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</si>
  <si>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</si>
  <si>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</si>
  <si>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</si>
  <si>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</si>
  <si>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</si>
  <si>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</si>
  <si>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</si>
  <si>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</si>
  <si>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</si>
  <si>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</si>
  <si>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</si>
  <si>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</si>
  <si>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</si>
  <si>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</si>
  <si>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</si>
  <si>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</si>
  <si>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</si>
  <si>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</si>
  <si>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</si>
  <si>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</si>
  <si>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</si>
  <si>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</si>
  <si>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</si>
  <si>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</si>
  <si>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</si>
  <si>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</si>
  <si>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</si>
  <si>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</si>
  <si>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</si>
  <si>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</si>
  <si>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</si>
  <si>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</si>
  <si>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</si>
  <si>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</si>
  <si>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</si>
  <si>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</si>
  <si>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</si>
  <si>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</si>
  <si>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</si>
  <si>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</si>
  <si>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</si>
  <si>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</si>
  <si>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</si>
  <si>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</si>
  <si>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</si>
  <si>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</si>
  <si>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</si>
  <si>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</si>
  <si>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</si>
  <si>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</si>
  <si>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</si>
  <si>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</si>
  <si>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</si>
  <si>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</si>
  <si>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</si>
  <si>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</si>
  <si>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</si>
  <si>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</si>
  <si>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</si>
  <si>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</si>
  <si>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</si>
  <si>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</si>
  <si>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</si>
  <si>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</si>
  <si>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</si>
  <si>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</si>
  <si>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</si>
  <si>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</si>
  <si>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</si>
  <si>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</si>
  <si>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</si>
  <si>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</si>
  <si>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</si>
  <si>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</si>
  <si>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</si>
  <si>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</si>
  <si>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</si>
  <si>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</si>
  <si>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</si>
  <si>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</si>
  <si>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</si>
  <si>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</si>
  <si>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</si>
  <si>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</si>
  <si>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</si>
  <si>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</si>
  <si>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</si>
  <si>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</si>
  <si>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</si>
  <si>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</si>
  <si>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</si>
  <si>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</si>
  <si>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</si>
  <si>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</si>
  <si>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</si>
  <si>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</si>
  <si>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</si>
  <si>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</si>
  <si>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</si>
  <si>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</si>
  <si>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</si>
  <si>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</si>
  <si>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</si>
  <si>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</si>
  <si>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</si>
  <si>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</si>
  <si>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</si>
  <si>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</si>
  <si>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</si>
  <si>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</si>
  <si>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</si>
  <si>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</si>
  <si>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</si>
  <si>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</si>
  <si>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</si>
  <si>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</si>
  <si>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</si>
  <si>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</si>
  <si>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</si>
  <si>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</si>
  <si>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</si>
  <si>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</si>
  <si>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</si>
  <si>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</si>
  <si>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</si>
  <si>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</si>
  <si>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</si>
  <si>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</si>
  <si>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</si>
  <si>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</si>
  <si>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</si>
  <si>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</si>
  <si>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</si>
  <si>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</si>
  <si>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</si>
  <si>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</si>
  <si>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</si>
  <si>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</si>
  <si>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</si>
  <si>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</si>
  <si>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</si>
  <si>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</si>
  <si>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</si>
  <si>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</si>
  <si>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</si>
  <si>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</si>
  <si>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</si>
  <si>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</si>
  <si>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</si>
  <si>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</si>
  <si>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</si>
  <si>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</si>
  <si>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</si>
  <si>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</si>
  <si>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</si>
  <si>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</si>
  <si>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</si>
  <si>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</si>
  <si>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</si>
  <si>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</si>
  <si>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</si>
  <si>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</si>
  <si>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</si>
  <si>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</si>
  <si>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</si>
  <si>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</si>
  <si>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</si>
  <si>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</si>
  <si>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</si>
  <si>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</si>
  <si>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</si>
  <si>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</si>
  <si>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</si>
  <si>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</si>
  <si>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</si>
  <si>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</si>
  <si>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</si>
  <si>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</si>
  <si>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</si>
  <si>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</si>
  <si>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</si>
  <si>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</si>
  <si>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</si>
  <si>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</si>
  <si>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</si>
  <si>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</si>
  <si>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</si>
  <si>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</si>
  <si>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</si>
  <si>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</si>
  <si>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</si>
  <si>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</si>
  <si>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</si>
  <si>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</si>
  <si>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</si>
  <si>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</si>
  <si>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</si>
  <si>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</si>
  <si>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</si>
  <si>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</si>
  <si>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</si>
  <si>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</si>
  <si>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</si>
  <si>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</si>
  <si>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</si>
  <si>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</si>
  <si>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</si>
  <si>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</si>
  <si>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</si>
  <si>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</si>
  <si>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</si>
  <si>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</si>
  <si>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</si>
  <si>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</si>
  <si>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</si>
  <si>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</si>
  <si>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</si>
  <si>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</si>
  <si>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</si>
  <si>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</si>
  <si>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</si>
  <si>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</si>
  <si>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</si>
  <si>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</si>
  <si>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</si>
  <si>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</si>
  <si>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</si>
  <si>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</si>
  <si>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</si>
  <si>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</si>
  <si>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</si>
  <si>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</si>
  <si>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</si>
  <si>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</si>
  <si>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</si>
  <si>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</si>
  <si>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</si>
  <si>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</si>
  <si>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</si>
  <si>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</si>
  <si>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</si>
  <si>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</si>
  <si>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</si>
  <si>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</si>
  <si>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</si>
  <si>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</si>
  <si>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</si>
  <si>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</si>
  <si>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</si>
  <si>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</si>
  <si>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</si>
  <si>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</si>
  <si>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</si>
  <si>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</si>
  <si>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</si>
  <si>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</si>
  <si>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</si>
  <si>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</si>
  <si>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</si>
  <si>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</si>
  <si>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</si>
  <si>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</si>
  <si>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</si>
  <si>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</si>
  <si>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</si>
  <si>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</si>
  <si>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</si>
  <si>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</si>
  <si>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</si>
  <si>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</si>
  <si>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</si>
  <si>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</si>
  <si>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</si>
  <si>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</si>
  <si>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</si>
  <si>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</si>
  <si>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</si>
  <si>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</si>
  <si>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</si>
  <si>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</si>
  <si>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</si>
  <si>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</si>
  <si>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</si>
  <si>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</si>
  <si>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</si>
  <si>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</si>
  <si>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</si>
  <si>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</si>
  <si>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</si>
  <si>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</si>
  <si>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</si>
  <si>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</si>
  <si>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</si>
  <si>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</si>
  <si>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</si>
  <si>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</si>
  <si>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</si>
  <si>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</si>
  <si>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</si>
  <si>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</si>
  <si>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</si>
  <si>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</si>
  <si>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</si>
  <si>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</si>
  <si>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</si>
  <si>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</si>
  <si>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</si>
  <si>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</si>
  <si>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</si>
  <si>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</si>
  <si>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</si>
  <si>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</si>
  <si>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</si>
  <si>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</si>
  <si>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</si>
  <si>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</si>
  <si>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</si>
  <si>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</si>
  <si>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</si>
  <si>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</si>
  <si>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</si>
  <si>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</si>
  <si>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</si>
  <si>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</si>
  <si>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</si>
  <si>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</si>
  <si>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</si>
  <si>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</si>
  <si>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</si>
  <si>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</si>
  <si>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</si>
  <si>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</si>
  <si>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</si>
  <si>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</si>
  <si>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</si>
  <si>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</si>
  <si>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</si>
  <si>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</si>
  <si>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</si>
  <si>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</si>
  <si>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</si>
  <si>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</si>
  <si>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</si>
  <si>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</si>
  <si>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</si>
  <si>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</si>
  <si>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</si>
  <si>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</si>
  <si>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</si>
  <si>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</si>
  <si>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</si>
  <si>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</si>
  <si>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</si>
  <si>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</si>
  <si>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</si>
  <si>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</si>
  <si>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</si>
  <si>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</si>
  <si>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</si>
  <si>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</si>
  <si>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</si>
  <si>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</si>
  <si>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</si>
  <si>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</si>
  <si>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</si>
  <si>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</si>
  <si>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</si>
  <si>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</si>
  <si>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</si>
  <si>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</si>
  <si>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</si>
  <si>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</si>
  <si>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</si>
  <si>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</si>
  <si>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</si>
  <si>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</si>
  <si>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</si>
  <si>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</si>
  <si>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</si>
  <si>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</si>
  <si>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</si>
  <si>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</si>
  <si>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</si>
  <si>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</si>
  <si>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</si>
  <si>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</si>
  <si>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</si>
  <si>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</si>
  <si>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</si>
  <si>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</si>
  <si>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</si>
  <si>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</si>
  <si>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</si>
  <si>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</si>
  <si>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</si>
  <si>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</si>
  <si>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</si>
  <si>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</si>
  <si>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</si>
  <si>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</si>
  <si>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</si>
  <si>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</si>
  <si>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</si>
  <si>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</si>
  <si>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</si>
  <si>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</si>
  <si>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</si>
  <si>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</si>
  <si>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</si>
  <si>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</si>
  <si>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</si>
  <si>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</si>
  <si>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</si>
  <si>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</si>
  <si>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</si>
  <si>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</si>
  <si>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</si>
  <si>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</si>
  <si>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</si>
  <si>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</si>
  <si>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</si>
  <si>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</si>
  <si>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</si>
  <si>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</si>
  <si>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</si>
  <si>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</si>
  <si>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</si>
  <si>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</si>
  <si>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</si>
  <si>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</si>
  <si>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</si>
  <si>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</si>
  <si>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</si>
  <si>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</si>
  <si>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</si>
  <si>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</si>
  <si>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</si>
  <si>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</si>
  <si>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</si>
  <si>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</si>
  <si>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</si>
  <si>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</si>
  <si>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</si>
  <si>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</si>
  <si>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</si>
  <si>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</si>
  <si>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</si>
  <si>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</si>
  <si>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</si>
  <si>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</si>
  <si>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</si>
  <si>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</si>
  <si>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</si>
  <si>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</si>
  <si>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</si>
  <si>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</si>
  <si>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</si>
  <si>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</si>
  <si>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</si>
  <si>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</si>
  <si>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</si>
  <si>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</si>
  <si>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</si>
  <si>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</si>
  <si>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</si>
  <si>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</si>
  <si>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</si>
  <si>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</si>
  <si>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</si>
  <si>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</si>
  <si>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</si>
  <si>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</si>
  <si>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</si>
  <si>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</si>
  <si>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</si>
  <si>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</si>
  <si>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</si>
  <si>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</si>
  <si>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</si>
  <si>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</si>
  <si>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</si>
  <si>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</si>
  <si>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</si>
  <si>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</si>
  <si>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</si>
  <si>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</si>
  <si>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</si>
  <si>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</si>
  <si>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</si>
  <si>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</si>
  <si>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</si>
  <si>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</si>
  <si>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</si>
  <si>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</si>
  <si>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</si>
  <si>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</si>
  <si>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</si>
  <si>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</si>
  <si>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</si>
  <si>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</si>
  <si>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</si>
  <si>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</si>
  <si>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</si>
  <si>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</si>
  <si>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</si>
  <si>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</si>
  <si>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</si>
  <si>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</si>
  <si>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</si>
  <si>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</si>
  <si>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</si>
  <si>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</si>
  <si>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</si>
  <si>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</si>
  <si>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</si>
  <si>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</si>
  <si>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</si>
  <si>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</si>
  <si>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</si>
  <si>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</si>
  <si>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</si>
  <si>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</si>
  <si>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</si>
  <si>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</si>
  <si>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</si>
  <si>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</si>
  <si>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</si>
  <si>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</si>
  <si>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</si>
  <si>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</si>
  <si>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</si>
  <si>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</si>
  <si>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</si>
  <si>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</si>
  <si>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</si>
  <si>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</si>
  <si>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</si>
  <si>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</si>
  <si>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</si>
  <si>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</si>
  <si>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</si>
  <si>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</si>
  <si>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</si>
  <si>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</si>
  <si>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</si>
  <si>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</si>
  <si>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</si>
  <si>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</si>
  <si>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</si>
  <si>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</si>
  <si>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</si>
  <si>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</si>
  <si>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</si>
  <si>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</si>
  <si>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</si>
  <si>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</si>
  <si>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</si>
  <si>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</si>
  <si>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</si>
  <si>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</si>
  <si>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</si>
  <si>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</si>
  <si>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</si>
  <si>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</si>
  <si>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</si>
  <si>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</si>
  <si>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</si>
  <si>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</si>
  <si>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</si>
  <si>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</si>
  <si>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</si>
  <si>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</si>
  <si>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</si>
  <si>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</si>
  <si>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</si>
  <si>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</si>
  <si>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</si>
  <si>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</si>
  <si>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</si>
  <si>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</si>
  <si>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</si>
  <si>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</si>
  <si>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</si>
  <si>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</si>
  <si>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</si>
  <si>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</si>
  <si>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</si>
  <si>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</si>
  <si>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</si>
  <si>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</si>
  <si>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</si>
  <si>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</si>
  <si>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</si>
  <si>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</si>
  <si>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</si>
  <si>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</si>
  <si>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</si>
  <si>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</si>
  <si>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</si>
  <si>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</si>
  <si>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</si>
  <si>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</si>
  <si>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</si>
  <si>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</si>
  <si>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</si>
  <si>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</si>
  <si>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</si>
  <si>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</si>
  <si>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</si>
  <si>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</si>
  <si>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</si>
  <si>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</si>
  <si>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</si>
  <si>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</si>
  <si>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</si>
  <si>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</si>
  <si>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</si>
  <si>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</si>
  <si>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</si>
  <si>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</si>
  <si>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</si>
  <si>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</si>
  <si>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</si>
  <si>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</si>
  <si>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</si>
  <si>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</si>
  <si>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</si>
  <si>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</si>
  <si>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</si>
  <si>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</si>
  <si>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</si>
  <si>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</si>
  <si>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</si>
  <si>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</si>
  <si>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</si>
  <si>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</si>
  <si>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</si>
  <si>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</si>
  <si>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</si>
  <si>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</si>
  <si>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</si>
  <si>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</si>
  <si>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</si>
  <si>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</si>
  <si>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</si>
  <si>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</si>
  <si>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</si>
  <si>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</si>
  <si>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</si>
  <si>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</si>
  <si>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</si>
  <si>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</si>
  <si>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</si>
  <si>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</si>
  <si>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</si>
  <si>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</si>
  <si>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</si>
  <si>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</si>
  <si>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</si>
  <si>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</si>
  <si>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</si>
  <si>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</si>
  <si>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</si>
  <si>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</si>
  <si>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</si>
  <si>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</si>
  <si>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</si>
  <si>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</si>
  <si>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</si>
  <si>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</si>
  <si>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</si>
  <si>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</si>
  <si>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</si>
  <si>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</si>
  <si>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</si>
  <si>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</si>
  <si>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</si>
  <si>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</si>
  <si>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</si>
  <si>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</si>
  <si>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</si>
  <si>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</si>
  <si>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</si>
  <si>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</si>
  <si>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</si>
  <si>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</si>
  <si>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</si>
  <si>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</si>
  <si>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</si>
  <si>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</si>
  <si>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</si>
  <si>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</si>
  <si>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</si>
  <si>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</si>
  <si>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</si>
  <si>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</si>
  <si>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</si>
  <si>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</si>
  <si>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</si>
  <si>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</si>
  <si>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</si>
  <si>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</si>
  <si>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</si>
  <si>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</si>
  <si>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</si>
  <si>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</si>
  <si>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</si>
  <si>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</si>
  <si>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</si>
  <si>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</si>
  <si>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</si>
  <si>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</si>
  <si>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</si>
  <si>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</si>
  <si>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</si>
  <si>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</si>
  <si>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</si>
  <si>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</si>
  <si>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</si>
  <si>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</si>
  <si>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</si>
  <si>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</si>
  <si>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</si>
  <si>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</si>
  <si>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</si>
  <si>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</si>
  <si>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</si>
  <si>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</si>
  <si>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</si>
  <si>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</si>
  <si>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</si>
  <si>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</si>
  <si>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</si>
  <si>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</si>
  <si>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</si>
  <si>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</si>
  <si>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</si>
  <si>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</si>
  <si>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</si>
  <si>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</si>
  <si>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</si>
  <si>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</si>
  <si>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</si>
  <si>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</si>
  <si>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</si>
  <si>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</si>
  <si>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</si>
  <si>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</si>
  <si>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</si>
  <si>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</si>
  <si>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</si>
  <si>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</si>
  <si>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</si>
  <si>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</si>
  <si>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</si>
  <si>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</si>
  <si>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</si>
  <si>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</si>
  <si>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</si>
  <si>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</si>
  <si>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</si>
  <si>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</si>
  <si>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</si>
  <si>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</si>
  <si>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</si>
  <si>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</si>
  <si>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</si>
  <si>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</si>
  <si>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</si>
  <si>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</si>
  <si>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</si>
  <si>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</si>
  <si>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</si>
  <si>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</si>
  <si>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</si>
  <si>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</si>
  <si>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</si>
  <si>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</si>
  <si>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</si>
  <si>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</si>
  <si>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</si>
  <si>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</si>
  <si>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</si>
  <si>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</si>
  <si>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</si>
  <si>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</si>
  <si>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</si>
  <si>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</si>
  <si>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</si>
  <si>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</si>
  <si>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</si>
  <si>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</si>
  <si>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</si>
  <si>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</si>
  <si>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</si>
  <si>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</si>
  <si>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</si>
  <si>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</si>
  <si>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</si>
  <si>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</si>
  <si>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</si>
  <si>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</si>
  <si>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</si>
  <si>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</si>
  <si>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</si>
  <si>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</si>
  <si>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</si>
  <si>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</si>
  <si>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</si>
  <si>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</si>
  <si>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</si>
  <si>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</si>
  <si>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</si>
  <si>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</si>
  <si>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</si>
  <si>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</si>
  <si>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</si>
  <si>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</si>
  <si>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</si>
  <si>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</si>
  <si>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</si>
  <si>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</si>
  <si>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</si>
  <si>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</si>
  <si>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</si>
  <si>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</si>
  <si>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</si>
  <si>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</si>
  <si>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</si>
  <si>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</si>
  <si>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</si>
  <si>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</si>
  <si>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</si>
  <si>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</si>
  <si>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</si>
  <si>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</si>
  <si>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</si>
  <si>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</si>
  <si>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</si>
  <si>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</si>
  <si>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</si>
  <si>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</si>
  <si>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</si>
  <si>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</si>
  <si>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</si>
  <si>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</si>
  <si>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</si>
  <si>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</si>
  <si>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</si>
  <si>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</si>
  <si>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</si>
  <si>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</si>
  <si>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</si>
  <si>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</si>
  <si>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</si>
  <si>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</si>
  <si>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</si>
  <si>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</si>
  <si>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</si>
  <si>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</si>
  <si>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</si>
  <si>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</si>
  <si>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</si>
  <si>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</si>
  <si>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</si>
  <si>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</si>
  <si>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</si>
  <si>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</si>
  <si>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</si>
  <si>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</si>
  <si>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</si>
  <si>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</si>
  <si>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</si>
  <si>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</si>
  <si>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</si>
  <si>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</si>
  <si>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</si>
  <si>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</si>
  <si>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</si>
  <si>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</si>
  <si>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</si>
  <si>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</si>
  <si>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</si>
  <si>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</si>
  <si>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</si>
  <si>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</si>
  <si>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</si>
  <si>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</si>
  <si>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</si>
  <si>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</si>
  <si>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</si>
  <si>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</si>
  <si>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</si>
  <si>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</si>
  <si>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</si>
  <si>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</si>
  <si>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</si>
  <si>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</si>
  <si>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</si>
  <si>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</si>
  <si>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</si>
  <si>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</si>
  <si>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</si>
  <si>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</si>
  <si>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</si>
  <si>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</si>
  <si>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</si>
  <si>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</si>
  <si>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</si>
  <si>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</si>
  <si>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</si>
  <si>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</si>
  <si>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</si>
  <si>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</si>
  <si>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</si>
  <si>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</si>
  <si>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</si>
  <si>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</si>
  <si>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</si>
  <si>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</si>
  <si>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</si>
  <si>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</si>
  <si>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</si>
  <si>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</si>
  <si>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</si>
  <si>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</si>
  <si>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</si>
  <si>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</si>
  <si>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</si>
  <si>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</si>
  <si>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</si>
  <si>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</si>
  <si>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</si>
  <si>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</si>
  <si>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</si>
  <si>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</si>
  <si>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</si>
  <si>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</si>
  <si>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</si>
  <si>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</si>
  <si>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</si>
  <si>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</si>
  <si>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</si>
  <si>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</si>
  <si>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</si>
  <si>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</si>
  <si>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</si>
  <si>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</si>
  <si>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</si>
  <si>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</si>
  <si>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</si>
  <si>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</si>
  <si>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</si>
  <si>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</si>
  <si>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</si>
  <si>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</si>
  <si>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</si>
  <si>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</si>
  <si>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</si>
  <si>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</si>
  <si>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</si>
  <si>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</si>
  <si>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</si>
  <si>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</si>
  <si>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</si>
  <si>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</si>
  <si>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</si>
  <si>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</si>
  <si>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</si>
  <si>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</si>
  <si>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</si>
  <si>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</si>
  <si>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</si>
  <si>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</si>
  <si>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</si>
  <si>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</si>
  <si>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</si>
  <si>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</si>
  <si>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</si>
  <si>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</si>
  <si>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</si>
  <si>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</si>
  <si>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</si>
  <si>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</si>
  <si>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</si>
  <si>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</si>
  <si>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</si>
  <si>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</si>
  <si>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</si>
  <si>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</si>
  <si>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</si>
  <si>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</si>
  <si>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</si>
  <si>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</si>
  <si>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</si>
  <si>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</si>
  <si>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</si>
  <si>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</si>
  <si>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</si>
  <si>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</si>
  <si>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</si>
  <si>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</si>
  <si>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</si>
  <si>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</si>
  <si>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</si>
  <si>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</si>
  <si>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</si>
  <si>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</si>
  <si>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</si>
  <si>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</si>
  <si>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</si>
  <si>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</si>
  <si>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</si>
  <si>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</si>
  <si>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</si>
  <si>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</si>
  <si>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</si>
  <si>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</si>
  <si>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</si>
  <si>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</si>
  <si>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</si>
  <si>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</si>
  <si>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</si>
  <si>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</si>
  <si>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</si>
  <si>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</si>
  <si>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</si>
  <si>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</si>
  <si>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</si>
  <si>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</si>
  <si>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</si>
  <si>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</si>
  <si>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</si>
  <si>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</si>
  <si>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</si>
  <si>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</si>
  <si>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</si>
  <si>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</si>
  <si>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</si>
  <si>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</si>
  <si>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</si>
  <si>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</si>
  <si>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</si>
  <si>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</si>
  <si>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</si>
  <si>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</si>
  <si>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</si>
  <si>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</si>
  <si>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</si>
  <si>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</si>
  <si>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</si>
  <si>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</si>
  <si>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</si>
  <si>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</si>
  <si>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</si>
  <si>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</si>
  <si>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</si>
  <si>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</si>
  <si>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</si>
  <si>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</si>
  <si>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</si>
  <si>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</si>
  <si>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</si>
  <si>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</si>
  <si>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</si>
  <si>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</si>
  <si>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</si>
  <si>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</si>
  <si>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</si>
  <si>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</si>
  <si>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</si>
  <si>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</si>
  <si>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</si>
  <si>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</si>
  <si>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</si>
  <si>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</si>
  <si>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</si>
  <si>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</si>
  <si>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</si>
  <si>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</si>
  <si>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</si>
  <si>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</si>
  <si>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</si>
  <si>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</si>
  <si>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</si>
  <si>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</si>
  <si>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</si>
  <si>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</si>
  <si>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</si>
  <si>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</si>
  <si>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</si>
  <si>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</si>
  <si>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</si>
  <si>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</si>
  <si>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</si>
  <si>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</si>
  <si>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</si>
  <si>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</si>
  <si>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</si>
  <si>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</si>
  <si>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</si>
  <si>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</si>
  <si>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</si>
  <si>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</si>
  <si>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</si>
  <si>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</si>
  <si>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</si>
  <si>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</si>
  <si>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</si>
  <si>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</si>
  <si>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</si>
  <si>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</si>
  <si>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</si>
  <si>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</si>
  <si>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</si>
  <si>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</si>
  <si>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</si>
  <si>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</si>
  <si>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</si>
  <si>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</si>
  <si>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</si>
  <si>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</si>
  <si>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</si>
  <si>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</si>
  <si>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</si>
  <si>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</si>
  <si>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</si>
  <si>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</si>
  <si>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</si>
  <si>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</si>
  <si>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</si>
  <si>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</si>
  <si>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</si>
  <si>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</si>
  <si>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</si>
  <si>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</si>
  <si>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</si>
  <si>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</si>
  <si>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</si>
  <si>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</si>
  <si>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</si>
  <si>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</si>
  <si>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</si>
  <si>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</si>
  <si>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</si>
  <si>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</si>
  <si>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</si>
  <si>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</si>
  <si>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</si>
  <si>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</si>
  <si>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</si>
  <si>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</si>
  <si>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</si>
  <si>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</si>
  <si>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</si>
  <si>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</si>
  <si>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</si>
  <si>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</si>
  <si>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</si>
  <si>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</si>
  <si>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</si>
  <si>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</si>
  <si>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</si>
  <si>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</si>
  <si>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</si>
  <si>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</si>
  <si>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</si>
  <si>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</si>
  <si>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</si>
  <si>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</si>
  <si>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</si>
  <si>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</si>
  <si>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</si>
  <si>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</si>
  <si>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</si>
  <si>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</si>
  <si>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</si>
  <si>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</si>
  <si>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</si>
  <si>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</si>
  <si>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</si>
  <si>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</si>
  <si>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</si>
  <si>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</si>
  <si>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</si>
  <si>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</si>
  <si>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</si>
  <si>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</si>
  <si>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</si>
  <si>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</si>
  <si>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</si>
  <si>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</si>
  <si>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</si>
  <si>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</si>
  <si>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</si>
  <si>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</si>
  <si>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</si>
  <si>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</si>
  <si>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</si>
  <si>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</si>
  <si>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</si>
  <si>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</si>
  <si>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</si>
  <si>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</si>
  <si>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</si>
  <si>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</si>
  <si>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</si>
  <si>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</si>
  <si>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</si>
  <si>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</si>
  <si>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</si>
  <si>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</si>
  <si>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</si>
  <si>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</si>
  <si>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</si>
  <si>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</si>
  <si>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</si>
  <si>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</si>
  <si>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</si>
  <si>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</si>
  <si>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</si>
  <si>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</si>
  <si>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</si>
  <si>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</si>
  <si>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</si>
  <si>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</si>
  <si>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</si>
  <si>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</si>
  <si>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</si>
  <si>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</si>
  <si>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</si>
  <si>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</si>
  <si>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</si>
  <si>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</si>
  <si>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</si>
  <si>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</si>
  <si>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</si>
  <si>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</si>
  <si>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</si>
  <si>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</si>
  <si>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</si>
  <si>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</si>
  <si>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</si>
  <si>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</si>
  <si>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</si>
  <si>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</si>
  <si>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</si>
  <si>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</si>
  <si>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</si>
  <si>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</si>
  <si>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</si>
  <si>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</si>
  <si>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</si>
  <si>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</si>
  <si>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</si>
  <si>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</si>
  <si>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</si>
  <si>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</si>
  <si>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</si>
  <si>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</si>
  <si>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</si>
  <si>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</si>
  <si>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</si>
  <si>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</si>
  <si>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</si>
  <si>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</si>
  <si>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</si>
  <si>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</si>
  <si>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</si>
  <si>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</si>
  <si>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</si>
  <si>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</si>
  <si>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</si>
  <si>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</si>
  <si>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</si>
  <si>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</si>
  <si>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</si>
  <si>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</si>
  <si>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</si>
  <si>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</si>
  <si>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</si>
  <si>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</si>
  <si>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</si>
  <si>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</si>
  <si>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</si>
  <si>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</si>
  <si>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</si>
  <si>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</si>
  <si>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</si>
  <si>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</si>
  <si>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</si>
  <si>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</si>
  <si>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</si>
  <si>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</si>
  <si>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</si>
  <si>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</si>
  <si>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</si>
  <si>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</si>
  <si>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</si>
  <si>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</si>
  <si>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</si>
  <si>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</si>
  <si>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</si>
  <si>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</si>
  <si>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</si>
  <si>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</si>
  <si>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</si>
  <si>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</si>
  <si>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</si>
  <si>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</si>
  <si>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</si>
  <si>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</si>
  <si>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</si>
  <si>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</si>
  <si>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</si>
  <si>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</si>
  <si>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</si>
  <si>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</si>
  <si>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</si>
  <si>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</si>
  <si>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</si>
  <si>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</si>
  <si>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</si>
  <si>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</si>
  <si>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</si>
  <si>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</si>
  <si>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</si>
  <si>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</si>
  <si>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</si>
  <si>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</si>
  <si>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</si>
  <si>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</si>
  <si>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</si>
  <si>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</si>
  <si>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</si>
  <si>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</si>
  <si>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</si>
  <si>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</si>
  <si>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</si>
  <si>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</si>
  <si>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</si>
  <si>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</si>
  <si>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</si>
  <si>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</si>
  <si>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</si>
  <si>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</si>
  <si>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</si>
  <si>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</si>
  <si>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</si>
  <si>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</si>
  <si>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</si>
  <si>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</si>
  <si>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</si>
  <si>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</si>
  <si>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</si>
  <si>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</si>
  <si>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</si>
  <si>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</si>
  <si>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</si>
  <si>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</si>
  <si>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</si>
  <si>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</si>
  <si>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</si>
  <si>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</si>
  <si>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</si>
  <si>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</si>
  <si>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</si>
  <si>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</si>
  <si>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</si>
  <si>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</si>
  <si>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</si>
  <si>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</si>
  <si>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</si>
  <si>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</si>
  <si>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</si>
  <si>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</si>
  <si>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</si>
  <si>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</si>
  <si>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</si>
  <si>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</si>
  <si>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</si>
  <si>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</si>
  <si>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</si>
  <si>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</si>
  <si>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</si>
  <si>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</si>
  <si>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</si>
  <si>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</si>
  <si>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</si>
  <si>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</si>
  <si>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</si>
  <si>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</si>
  <si>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</si>
  <si>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</si>
  <si>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</si>
  <si>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</si>
  <si>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</si>
  <si>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</si>
  <si>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</si>
  <si>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</si>
  <si>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</si>
  <si>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</si>
  <si>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</si>
  <si>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</si>
  <si>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</si>
  <si>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</si>
  <si>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</si>
  <si>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</si>
  <si>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</si>
  <si>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</si>
  <si>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</si>
  <si>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</si>
  <si>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</si>
  <si>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</si>
  <si>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</si>
  <si>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</si>
  <si>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</si>
  <si>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</si>
  <si>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</si>
  <si>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</si>
  <si>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</si>
  <si>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</si>
  <si>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</si>
  <si>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</si>
  <si>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</si>
  <si>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</si>
  <si>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</si>
  <si>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</si>
  <si>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</si>
  <si>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</si>
  <si>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</si>
  <si>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</si>
  <si>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</si>
  <si>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</si>
  <si>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</si>
  <si>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</si>
  <si>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</si>
  <si>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</si>
  <si>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</si>
  <si>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</si>
  <si>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</si>
  <si>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</si>
  <si>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</si>
  <si>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</si>
  <si>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</si>
  <si>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</si>
  <si>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</si>
  <si>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</si>
  <si>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</si>
  <si>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</si>
  <si>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</si>
  <si>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</si>
  <si>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</si>
  <si>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</si>
  <si>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</si>
  <si>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</si>
  <si>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</si>
  <si>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</si>
  <si>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</si>
  <si>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</si>
  <si>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</si>
  <si>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</si>
  <si>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</si>
  <si>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</si>
  <si>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</si>
  <si>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</si>
  <si>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</si>
  <si>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</si>
  <si>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</si>
  <si>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</si>
  <si>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</si>
  <si>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</si>
  <si>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</si>
  <si>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</si>
  <si>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</si>
  <si>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</si>
  <si>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</si>
  <si>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</si>
  <si>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</si>
  <si>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</si>
  <si>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</si>
  <si>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</si>
  <si>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</si>
  <si>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</si>
  <si>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</si>
  <si>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</si>
  <si>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</si>
  <si>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</si>
  <si>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</si>
  <si>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</si>
  <si>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</si>
  <si>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</si>
  <si>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</si>
  <si>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</si>
  <si>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</si>
  <si>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</si>
  <si>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</si>
  <si>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</si>
  <si>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</si>
  <si>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</si>
  <si>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</si>
  <si>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</si>
  <si>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</si>
  <si>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</si>
  <si>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</si>
  <si>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</si>
  <si>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</si>
  <si>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</si>
  <si>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</si>
  <si>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</si>
  <si>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</si>
  <si>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</si>
  <si>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</si>
  <si>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</si>
  <si>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</si>
  <si>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</si>
  <si>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</si>
  <si>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</si>
  <si>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</si>
  <si>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</si>
  <si>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</si>
  <si>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</si>
  <si>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</si>
  <si>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</si>
  <si>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</si>
  <si>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</si>
  <si>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</si>
  <si>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</si>
  <si>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</si>
  <si>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</si>
  <si>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</si>
  <si>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</si>
  <si>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</si>
  <si>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</si>
  <si>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</si>
  <si>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</si>
  <si>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</si>
  <si>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</si>
  <si>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</si>
  <si>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</si>
  <si>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</si>
  <si>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</si>
  <si>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</si>
  <si>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</si>
  <si>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</si>
  <si>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</si>
  <si>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</si>
  <si>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</si>
  <si>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</si>
  <si>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</si>
  <si>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</si>
  <si>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</si>
  <si>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</si>
  <si>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</si>
  <si>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</si>
  <si>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</si>
  <si>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</si>
  <si>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</si>
  <si>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</si>
  <si>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</si>
  <si>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</si>
  <si>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</si>
  <si>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</si>
  <si>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</si>
  <si>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</si>
  <si>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</si>
  <si>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</si>
  <si>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</si>
  <si>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</si>
  <si>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</si>
  <si>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</si>
  <si>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</si>
  <si>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</si>
  <si>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</si>
  <si>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</si>
  <si>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</si>
  <si>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</si>
  <si>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</si>
  <si>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</si>
  <si>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</si>
  <si>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</si>
  <si>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</si>
  <si>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</si>
  <si>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</si>
  <si>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</si>
  <si>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</si>
  <si>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</si>
  <si>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</si>
  <si>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</si>
  <si>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</si>
  <si>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</si>
  <si>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</si>
  <si>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</si>
  <si>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</si>
  <si>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</si>
  <si>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</si>
  <si>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</si>
  <si>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</si>
  <si>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</si>
  <si>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</si>
  <si>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</si>
  <si>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</si>
  <si>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</si>
  <si>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</si>
  <si>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</si>
  <si>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</si>
  <si>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</si>
  <si>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</si>
  <si>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</si>
  <si>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</si>
  <si>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</si>
  <si>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</si>
  <si>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</si>
  <si>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</si>
  <si>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</si>
  <si>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</si>
  <si>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</si>
  <si>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</si>
  <si>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</si>
  <si>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</si>
  <si>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</si>
  <si>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</si>
  <si>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</si>
  <si>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</si>
  <si>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</si>
  <si>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</si>
  <si>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</si>
  <si>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</si>
  <si>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</si>
  <si>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</si>
  <si>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</si>
  <si>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</si>
  <si>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</si>
  <si>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</si>
  <si>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</si>
  <si>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</si>
  <si>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</si>
  <si>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</si>
  <si>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</si>
  <si>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</si>
  <si>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</si>
  <si>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</si>
  <si>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</si>
  <si>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</si>
  <si>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</si>
  <si>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</si>
  <si>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</si>
  <si>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</si>
  <si>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</si>
  <si>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</si>
  <si>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</si>
  <si>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</si>
  <si>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</si>
  <si>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</si>
  <si>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</si>
  <si>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</si>
  <si>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</si>
  <si>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</si>
  <si>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</si>
  <si>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</si>
  <si>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</si>
  <si>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</si>
  <si>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</si>
  <si>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</si>
  <si>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</si>
  <si>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</si>
  <si>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</si>
  <si>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</si>
  <si>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</si>
  <si>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</si>
  <si>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</si>
  <si>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</si>
  <si>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</si>
  <si>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</si>
  <si>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</si>
  <si>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</si>
  <si>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</si>
  <si>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</si>
  <si>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</si>
  <si>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</si>
  <si>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</si>
  <si>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</si>
  <si>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</si>
  <si>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</si>
  <si>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</si>
  <si>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</si>
  <si>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</si>
  <si>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</si>
  <si>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</si>
  <si>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</si>
  <si>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</si>
  <si>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</si>
  <si>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</si>
  <si>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</si>
  <si>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</si>
  <si>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</si>
  <si>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</si>
  <si>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</si>
  <si>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</si>
  <si>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</si>
  <si>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</si>
  <si>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</si>
  <si>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</si>
  <si>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</si>
  <si>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</si>
  <si>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</si>
  <si>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</si>
  <si>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</si>
  <si>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</si>
  <si>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</si>
  <si>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</si>
  <si>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</si>
  <si>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</si>
  <si>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</si>
  <si>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</si>
  <si>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</si>
  <si>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</si>
  <si>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</si>
  <si>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</si>
  <si>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</si>
  <si>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</si>
  <si>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</si>
  <si>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</si>
  <si>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</si>
  <si>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</si>
  <si>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</si>
  <si>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</si>
  <si>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</si>
  <si>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</si>
  <si>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</si>
  <si>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</si>
  <si>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</si>
  <si>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</si>
  <si>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</si>
  <si>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</si>
  <si>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</si>
  <si>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</si>
  <si>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</si>
  <si>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</si>
  <si>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</si>
  <si>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</si>
  <si>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</si>
  <si>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</si>
  <si>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</si>
  <si>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</si>
  <si>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</si>
  <si>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</si>
  <si>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</si>
  <si>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</si>
  <si>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</si>
  <si>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</si>
  <si>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</si>
  <si>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</si>
  <si>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</si>
  <si>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</si>
  <si>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</si>
  <si>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</si>
  <si>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</si>
  <si>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</si>
  <si>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</si>
  <si>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</si>
  <si>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</si>
  <si>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</si>
  <si>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</si>
  <si>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</si>
  <si>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</si>
  <si>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</si>
  <si>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</si>
  <si>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</si>
  <si>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</si>
  <si>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</si>
  <si>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</si>
  <si>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</si>
  <si>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</si>
  <si>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</si>
  <si>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</si>
  <si>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</si>
  <si>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</si>
  <si>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</si>
  <si>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</si>
  <si>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</si>
  <si>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</si>
  <si>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</si>
  <si>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</si>
  <si>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</si>
  <si>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</si>
  <si>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</si>
  <si>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</si>
  <si>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</si>
  <si>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</si>
  <si>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</si>
  <si>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</si>
  <si>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</si>
  <si>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</si>
  <si>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</si>
  <si>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</si>
  <si>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</si>
  <si>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</si>
  <si>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</si>
  <si>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</si>
  <si>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</si>
  <si>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</si>
  <si>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</si>
  <si>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</si>
  <si>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</si>
  <si>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</si>
  <si>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</si>
  <si>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</si>
  <si>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</si>
  <si>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</si>
  <si>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</si>
  <si>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</si>
  <si>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</si>
  <si>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</si>
  <si>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</si>
  <si>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</si>
  <si>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</si>
  <si>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</si>
  <si>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</si>
  <si>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</si>
  <si>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</si>
  <si>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</si>
  <si>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</si>
  <si>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</si>
  <si>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</si>
  <si>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</si>
  <si>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</si>
  <si>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</si>
  <si>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</si>
  <si>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</si>
  <si>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</si>
  <si>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</si>
  <si>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</si>
  <si>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</si>
  <si>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</si>
  <si>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</si>
  <si>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</si>
  <si>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</si>
  <si>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</si>
  <si>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</si>
  <si>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</si>
  <si>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</si>
  <si>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</si>
  <si>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</si>
  <si>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</si>
  <si>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</si>
  <si>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</si>
  <si>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</si>
  <si>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</si>
  <si>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</si>
  <si>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</si>
  <si>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</si>
  <si>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</si>
  <si>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</si>
  <si>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</si>
  <si>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</si>
  <si>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</si>
  <si>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</si>
  <si>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</si>
  <si>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</si>
  <si>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</si>
  <si>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</si>
  <si>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</si>
  <si>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</si>
  <si>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</si>
  <si>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</si>
  <si>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</si>
  <si>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</si>
  <si>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</si>
  <si>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</si>
  <si>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</si>
  <si>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</si>
  <si>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</si>
  <si>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</si>
  <si>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</si>
  <si>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</si>
  <si>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</si>
  <si>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</si>
  <si>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</si>
  <si>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</si>
  <si>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</si>
  <si>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</si>
  <si>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</si>
  <si>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</si>
  <si>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</si>
  <si>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</si>
  <si>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</si>
  <si>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</si>
  <si>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</si>
  <si>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</si>
  <si>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</si>
  <si>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</si>
  <si>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</si>
  <si>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</si>
  <si>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</si>
  <si>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</si>
  <si>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</si>
  <si>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</si>
  <si>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</si>
  <si>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</si>
  <si>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</si>
  <si>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</si>
  <si>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</si>
  <si>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</si>
  <si>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</si>
  <si>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</si>
  <si>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</si>
  <si>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</si>
  <si>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</si>
  <si>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</si>
  <si>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</si>
  <si>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</si>
  <si>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</si>
  <si>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</si>
  <si>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</si>
  <si>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</si>
  <si>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</si>
  <si>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</si>
  <si>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</si>
  <si>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</si>
  <si>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</si>
  <si>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</si>
  <si>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</si>
  <si>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</si>
  <si>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</si>
  <si>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</si>
  <si>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</si>
  <si>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</si>
  <si>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</si>
  <si>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</si>
  <si>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</si>
  <si>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</si>
  <si>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</si>
  <si>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</si>
  <si>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</si>
  <si>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</si>
  <si>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</si>
  <si>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</si>
  <si>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</si>
  <si>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</si>
  <si>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</si>
  <si>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</si>
  <si>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</si>
  <si>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</si>
  <si>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</si>
  <si>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</si>
  <si>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</si>
  <si>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</si>
  <si>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</si>
  <si>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</si>
  <si>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</si>
  <si>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</si>
  <si>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</si>
  <si>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</si>
  <si>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</si>
  <si>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</si>
  <si>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</si>
  <si>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</si>
  <si>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</si>
  <si>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</si>
  <si>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</si>
  <si>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</si>
  <si>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</si>
  <si>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</si>
  <si>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</si>
  <si>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</si>
  <si>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</si>
  <si>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</si>
  <si>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</si>
  <si>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</si>
  <si>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</si>
  <si>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</si>
  <si>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</si>
  <si>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</si>
  <si>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</si>
  <si>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</si>
  <si>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</si>
  <si>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</si>
  <si>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</si>
  <si>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</si>
  <si>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</si>
  <si>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</si>
  <si>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</si>
  <si>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</si>
  <si>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</si>
  <si>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</si>
  <si>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</si>
  <si>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</si>
  <si>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</si>
  <si>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</si>
  <si>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</si>
  <si>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</si>
  <si>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</si>
  <si>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</si>
  <si>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</si>
  <si>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</si>
  <si>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</si>
  <si>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</si>
  <si>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</si>
  <si>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</si>
  <si>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</si>
  <si>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</si>
  <si>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</si>
  <si>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</si>
  <si>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</si>
  <si>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</si>
  <si>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</si>
  <si>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</si>
  <si>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</si>
  <si>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</si>
  <si>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</si>
  <si>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</si>
  <si>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</si>
  <si>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</si>
  <si>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</si>
  <si>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</si>
  <si>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</si>
  <si>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</si>
  <si>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</si>
  <si>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</si>
  <si>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</si>
  <si>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</si>
  <si>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</si>
  <si>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</si>
  <si>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</si>
  <si>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</si>
  <si>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</si>
  <si>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</si>
  <si>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</si>
  <si>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</si>
  <si>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</si>
  <si>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</si>
  <si>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</si>
  <si>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</si>
  <si>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</si>
  <si>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</si>
  <si>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</si>
  <si>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</si>
  <si>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</si>
  <si>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</si>
  <si>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</si>
  <si>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</si>
  <si>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</si>
  <si>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</si>
  <si>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</si>
  <si>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</si>
  <si>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</si>
  <si>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</si>
  <si>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</si>
  <si>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</si>
  <si>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</si>
  <si>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</si>
  <si>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</si>
  <si>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</si>
  <si>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</si>
  <si>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</si>
  <si>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</si>
  <si>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</si>
  <si>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</si>
  <si>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</si>
  <si>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</si>
  <si>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</si>
  <si>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</si>
  <si>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</si>
  <si>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</si>
  <si>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</si>
  <si>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</si>
  <si>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</si>
  <si>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</si>
  <si>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</si>
  <si>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</si>
  <si>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</si>
  <si>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</si>
  <si>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</si>
  <si>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</si>
  <si>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</si>
  <si>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</si>
  <si>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</si>
  <si>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</si>
  <si>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</si>
  <si>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</si>
  <si>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</si>
  <si>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</si>
  <si>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</si>
  <si>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</si>
  <si>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</si>
  <si>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</si>
  <si>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</si>
  <si>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</si>
  <si>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</si>
  <si>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</si>
  <si>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</si>
  <si>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</si>
  <si>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</si>
  <si>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</si>
  <si>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</si>
  <si>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</si>
  <si>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</si>
  <si>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</si>
  <si>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</si>
  <si>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</si>
  <si>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</si>
  <si>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</si>
  <si>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</si>
  <si>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</si>
  <si>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</si>
  <si>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</si>
  <si>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</si>
  <si>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</si>
  <si>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</si>
  <si>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</si>
  <si>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</si>
  <si>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</si>
  <si>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</si>
  <si>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</si>
  <si>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</si>
  <si>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</si>
  <si>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</si>
  <si>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</si>
  <si>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</si>
  <si>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</si>
  <si>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</si>
  <si>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</si>
  <si>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</si>
  <si>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</si>
  <si>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</si>
  <si>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</si>
  <si>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</si>
  <si>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</si>
  <si>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</si>
  <si>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</si>
  <si>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</si>
  <si>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</si>
  <si>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</si>
  <si>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</si>
  <si>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</si>
  <si>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</si>
  <si>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</si>
  <si>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</si>
  <si>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</si>
  <si>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</si>
  <si>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</si>
  <si>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</si>
  <si>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</si>
  <si>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</si>
  <si>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</si>
  <si>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</si>
  <si>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</si>
  <si>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</si>
  <si>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</si>
  <si>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</si>
  <si>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</si>
  <si>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</si>
  <si>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</si>
  <si>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</si>
  <si>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</si>
  <si>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</si>
  <si>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</si>
  <si>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</si>
  <si>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</si>
  <si>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</si>
  <si>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</si>
  <si>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</si>
  <si>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</si>
  <si>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</si>
  <si>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</si>
  <si>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</si>
  <si>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</si>
  <si>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</si>
  <si>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</si>
  <si>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</si>
  <si>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</si>
  <si>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</si>
  <si>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</si>
  <si>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</si>
  <si>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</si>
  <si>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</si>
  <si>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</si>
  <si>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</si>
  <si>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</si>
  <si>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</si>
  <si>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</si>
  <si>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</si>
  <si>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</si>
  <si>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</si>
  <si>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</si>
  <si>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</si>
  <si>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</si>
  <si>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</si>
  <si>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</si>
  <si>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</si>
  <si>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</si>
  <si>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</si>
  <si>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</si>
  <si>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</si>
  <si>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</si>
  <si>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</si>
  <si>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</si>
  <si>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</si>
  <si>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</si>
  <si>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</si>
  <si>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</si>
  <si>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</si>
  <si>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</si>
  <si>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</si>
  <si>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</si>
  <si>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</si>
  <si>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</si>
  <si>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</si>
  <si>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</si>
  <si>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</si>
  <si>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</si>
  <si>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</si>
  <si>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</si>
  <si>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</si>
  <si>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</si>
  <si>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</si>
  <si>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</si>
  <si>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</si>
  <si>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</si>
  <si>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</si>
  <si>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</si>
  <si>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</si>
  <si>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</si>
  <si>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</si>
  <si>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</si>
  <si>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</si>
  <si>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</si>
  <si>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</si>
  <si>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</si>
  <si>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</si>
  <si>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</si>
  <si>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</si>
  <si>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</si>
  <si>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</si>
  <si>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</si>
  <si>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</si>
  <si>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</si>
  <si>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</si>
  <si>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</si>
  <si>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</si>
  <si>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</si>
  <si>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</si>
  <si>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</si>
  <si>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</si>
  <si>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</si>
  <si>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</si>
  <si>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</si>
  <si>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</si>
  <si>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</si>
  <si>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</si>
  <si>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</si>
  <si>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</si>
  <si>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</si>
  <si>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</si>
  <si>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</si>
  <si>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</si>
  <si>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</si>
  <si>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</si>
  <si>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</si>
  <si>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</si>
  <si>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</si>
  <si>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</si>
  <si>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</si>
  <si>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</si>
  <si>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</si>
  <si>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</si>
  <si>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</si>
  <si>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</si>
  <si>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</si>
  <si>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</si>
  <si>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</si>
  <si>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</si>
  <si>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</si>
  <si>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</si>
  <si>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</si>
  <si>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</si>
  <si>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</si>
  <si>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</si>
  <si>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</si>
  <si>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</si>
  <si>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</si>
  <si>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</si>
  <si>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</si>
  <si>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</si>
  <si>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</si>
  <si>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</si>
  <si>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</si>
  <si>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</si>
  <si>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</si>
  <si>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</si>
  <si>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</si>
  <si>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</si>
  <si>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</si>
  <si>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</si>
  <si>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</si>
  <si>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</si>
  <si>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</si>
  <si>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</si>
  <si>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</si>
  <si>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</si>
  <si>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</si>
  <si>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</si>
  <si>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</si>
  <si>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</si>
  <si>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</si>
  <si>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</si>
  <si>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</si>
  <si>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</si>
  <si>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</si>
  <si>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</si>
  <si>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</si>
  <si>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</si>
  <si>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</si>
  <si>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</si>
  <si>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</si>
  <si>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</si>
  <si>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</si>
  <si>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</si>
  <si>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</si>
  <si>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</si>
  <si>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</si>
  <si>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</si>
  <si>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</si>
  <si>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</si>
  <si>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</si>
  <si>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</si>
  <si>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</si>
  <si>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</si>
  <si>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</si>
  <si>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</si>
  <si>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</si>
  <si>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</si>
  <si>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</si>
  <si>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</si>
  <si>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</si>
  <si>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</si>
  <si>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</si>
  <si>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</si>
  <si>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</si>
  <si>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</si>
  <si>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</si>
  <si>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</si>
  <si>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</si>
  <si>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</si>
  <si>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</si>
  <si>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</si>
  <si>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</si>
  <si>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</si>
  <si>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</si>
  <si>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</si>
  <si>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</si>
  <si>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</si>
  <si>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</si>
  <si>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</si>
  <si>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</si>
  <si>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</si>
  <si>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</si>
  <si>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</si>
  <si>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</si>
  <si>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</si>
  <si>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</si>
  <si>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</si>
  <si>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</si>
  <si>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</si>
  <si>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</si>
  <si>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</si>
  <si>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</si>
  <si>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</si>
  <si>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</si>
  <si>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</si>
  <si>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</si>
  <si>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</si>
  <si>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</si>
  <si>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</si>
  <si>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</si>
  <si>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</si>
  <si>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</si>
  <si>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</si>
  <si>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</si>
  <si>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</si>
  <si>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</si>
  <si>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</si>
  <si>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</si>
  <si>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</si>
  <si>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</si>
  <si>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</si>
  <si>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</si>
  <si>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</si>
  <si>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</si>
  <si>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</si>
  <si>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</si>
  <si>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</si>
  <si>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</si>
  <si>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</si>
  <si>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</si>
  <si>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</si>
  <si>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</si>
  <si>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</si>
  <si>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</si>
  <si>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</si>
  <si>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</si>
  <si>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</si>
  <si>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</si>
  <si>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</si>
  <si>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</si>
  <si>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</si>
  <si>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</si>
  <si>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</si>
  <si>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</si>
  <si>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</si>
  <si>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</si>
  <si>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</si>
  <si>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</si>
  <si>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</si>
  <si>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</si>
  <si>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</si>
  <si>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</si>
  <si>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</si>
  <si>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</si>
  <si>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</si>
  <si>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</si>
  <si>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</si>
  <si>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</si>
  <si>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</si>
  <si>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</si>
  <si>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</si>
  <si>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</si>
  <si>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</si>
  <si>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</si>
  <si>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</si>
  <si>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</si>
  <si>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</si>
  <si>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</si>
  <si>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</si>
  <si>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</si>
  <si>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</si>
  <si>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</si>
  <si>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</si>
  <si>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</si>
  <si>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</si>
  <si>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</si>
  <si>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</si>
  <si>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</si>
  <si>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</si>
  <si>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</si>
  <si>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</si>
  <si>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</si>
  <si>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</si>
  <si>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</si>
  <si>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</si>
  <si>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</si>
  <si>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</si>
  <si>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</si>
  <si>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</si>
  <si>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</si>
  <si>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</si>
  <si>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</si>
  <si>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</si>
  <si>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</si>
  <si>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</si>
  <si>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</si>
  <si>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</si>
  <si>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</si>
  <si>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</si>
  <si>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</si>
  <si>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</si>
  <si>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</si>
  <si>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</si>
  <si>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</si>
  <si>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</si>
  <si>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</si>
  <si>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</si>
  <si>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</si>
  <si>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</si>
  <si>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</si>
  <si>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</si>
  <si>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</si>
  <si>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</si>
  <si>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</si>
  <si>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</si>
  <si>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</si>
  <si>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</si>
  <si>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</si>
  <si>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</si>
  <si>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</si>
  <si>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</si>
  <si>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</si>
  <si>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</si>
  <si>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</si>
  <si>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</si>
  <si>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</si>
  <si>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</si>
  <si>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</si>
  <si>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</si>
  <si>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</si>
  <si>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</si>
  <si>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</si>
  <si>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</si>
  <si>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</si>
  <si>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</si>
  <si>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</si>
  <si>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</si>
  <si>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</si>
  <si>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</si>
  <si>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</si>
  <si>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</si>
  <si>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</si>
  <si>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</si>
  <si>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</si>
  <si>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</si>
  <si>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</si>
  <si>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</si>
  <si>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</si>
  <si>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</si>
  <si>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</si>
  <si>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</si>
  <si>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</si>
  <si>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</si>
  <si>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</si>
  <si>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</si>
  <si>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</si>
  <si>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</si>
  <si>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</si>
  <si>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</si>
  <si>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</si>
  <si>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</si>
  <si>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</si>
  <si>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</si>
  <si>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</si>
  <si>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</si>
  <si>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</si>
  <si>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</si>
  <si>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</si>
  <si>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</si>
  <si>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</si>
  <si>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</si>
  <si>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</si>
  <si>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</si>
  <si>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</si>
  <si>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</si>
  <si>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</si>
  <si>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</si>
  <si>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</si>
  <si>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</si>
  <si>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</si>
  <si>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</si>
  <si>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</si>
  <si>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</si>
  <si>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</si>
  <si>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</si>
  <si>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</si>
  <si>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</si>
  <si>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</si>
  <si>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</si>
  <si>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</si>
  <si>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</si>
  <si>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</si>
  <si>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</si>
  <si>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</si>
  <si>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</si>
  <si>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</si>
  <si>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</si>
  <si>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</si>
  <si>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</si>
  <si>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</si>
  <si>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</si>
  <si>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</si>
  <si>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</si>
  <si>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</si>
  <si>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</si>
  <si>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</si>
  <si>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</si>
  <si>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</si>
  <si>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</si>
  <si>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</si>
  <si>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</si>
  <si>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</si>
  <si>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</si>
  <si>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</si>
  <si>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</si>
  <si>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</si>
  <si>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</si>
  <si>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</si>
  <si>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</si>
  <si>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</si>
  <si>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</si>
  <si>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</si>
  <si>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</si>
  <si>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</si>
  <si>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</si>
  <si>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</si>
  <si>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</si>
  <si>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</si>
  <si>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</si>
  <si>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</si>
  <si>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</si>
  <si>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</si>
  <si>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</si>
  <si>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</si>
  <si>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</si>
  <si>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</si>
  <si>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</si>
  <si>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</si>
  <si>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</si>
  <si>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</si>
  <si>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</si>
  <si>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</si>
  <si>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</si>
  <si>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</si>
  <si>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</si>
  <si>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</si>
  <si>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</si>
  <si>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</si>
  <si>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</si>
  <si>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</si>
  <si>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</si>
  <si>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</si>
  <si>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</si>
  <si>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</si>
  <si>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</si>
  <si>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</si>
  <si>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</si>
  <si>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</si>
  <si>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</si>
  <si>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</si>
  <si>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</si>
  <si>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</si>
  <si>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</si>
  <si>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</si>
  <si>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</si>
  <si>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</si>
  <si>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</si>
  <si>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</si>
  <si>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</si>
  <si>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</si>
  <si>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</si>
  <si>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</si>
  <si>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</si>
  <si>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</si>
  <si>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</si>
  <si>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</si>
  <si>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</si>
  <si>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</si>
  <si>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</si>
  <si>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</si>
  <si>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</si>
  <si>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</si>
  <si>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</si>
  <si>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</si>
  <si>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</si>
  <si>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</si>
  <si>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</si>
  <si>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</si>
  <si>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</si>
  <si>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</si>
  <si>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</si>
  <si>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</si>
  <si>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</si>
  <si>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</si>
  <si>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</si>
  <si>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</si>
  <si>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</si>
  <si>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</si>
  <si>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</si>
  <si>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</si>
  <si>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</si>
  <si>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</si>
  <si>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</si>
  <si>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</si>
  <si>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</si>
  <si>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</si>
  <si>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</si>
  <si>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</si>
  <si>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</si>
  <si>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</si>
  <si>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</si>
  <si>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</si>
  <si>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</si>
  <si>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</si>
  <si>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</si>
  <si>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</si>
  <si>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</si>
  <si>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</si>
  <si>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</si>
  <si>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</si>
  <si>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</si>
  <si>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</si>
  <si>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</si>
  <si>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</si>
  <si>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</si>
  <si>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</si>
  <si>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</si>
  <si>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</si>
  <si>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</si>
  <si>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</si>
  <si>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</si>
  <si>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</si>
  <si>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</si>
  <si>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</si>
  <si>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</si>
  <si>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</si>
  <si>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</si>
  <si>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</si>
  <si>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</si>
  <si>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</si>
  <si>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</si>
  <si>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</si>
  <si>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</si>
  <si>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</si>
  <si>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</si>
  <si>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</si>
  <si>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</si>
  <si>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</si>
  <si>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</si>
  <si>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</si>
  <si>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</si>
  <si>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</si>
  <si>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</si>
  <si>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</si>
  <si>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</si>
  <si>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</si>
  <si>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</si>
  <si>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</si>
  <si>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</si>
  <si>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</si>
  <si>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</si>
  <si>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</si>
  <si>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</si>
  <si>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</si>
  <si>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</si>
  <si>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</si>
  <si>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</si>
  <si>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</si>
  <si>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</si>
  <si>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</si>
  <si>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</si>
  <si>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</si>
  <si>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</si>
  <si>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</si>
  <si>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</si>
  <si>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</si>
  <si>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</si>
  <si>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</si>
  <si>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</si>
  <si>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</si>
  <si>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</si>
  <si>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</si>
  <si>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</si>
  <si>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</si>
  <si>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</si>
  <si>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</si>
  <si>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</si>
  <si>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</si>
  <si>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</si>
  <si>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</si>
  <si>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</si>
  <si>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</si>
  <si>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</si>
  <si>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</si>
  <si>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</si>
  <si>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</si>
  <si>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</si>
  <si>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</si>
  <si>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</si>
  <si>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</si>
  <si>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</si>
  <si>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</si>
  <si>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</si>
  <si>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</si>
  <si>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</si>
  <si>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</si>
  <si>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</si>
  <si>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</si>
  <si>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</si>
  <si>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</si>
  <si>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</si>
  <si>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</si>
  <si>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</si>
  <si>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</si>
  <si>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</si>
  <si>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</si>
  <si>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</si>
  <si>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</si>
  <si>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</si>
  <si>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</si>
  <si>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</si>
  <si>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</si>
  <si>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</si>
  <si>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</si>
  <si>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</si>
  <si>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</si>
  <si>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</si>
  <si>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</si>
  <si>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</si>
  <si>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</si>
  <si>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</si>
  <si>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</si>
  <si>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</si>
  <si>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</si>
  <si>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</si>
  <si>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</si>
  <si>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</si>
  <si>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</si>
  <si>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</si>
  <si>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</si>
  <si>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</si>
  <si>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</si>
  <si>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</si>
  <si>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</si>
  <si>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</si>
  <si>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</si>
  <si>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</si>
  <si>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</si>
  <si>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</si>
  <si>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</si>
  <si>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</si>
  <si>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</si>
  <si>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</si>
  <si>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</si>
  <si>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</si>
  <si>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</si>
  <si>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</si>
  <si>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</si>
  <si>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</si>
  <si>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</si>
  <si>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</si>
  <si>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</si>
  <si>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</si>
  <si>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</si>
  <si>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</si>
  <si>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</si>
  <si>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</si>
  <si>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</si>
  <si>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</si>
  <si>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</si>
  <si>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</si>
  <si>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</si>
  <si>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</si>
  <si>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</si>
  <si>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</si>
  <si>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</si>
  <si>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</si>
  <si>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</si>
  <si>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</si>
  <si>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</si>
  <si>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</si>
  <si>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</si>
  <si>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</si>
  <si>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</si>
  <si>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</si>
  <si>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</si>
  <si>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</si>
  <si>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</si>
  <si>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</si>
  <si>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</si>
  <si>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</si>
  <si>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</si>
  <si>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</si>
  <si>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</si>
  <si>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</si>
  <si>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</si>
  <si>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</si>
  <si>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</si>
  <si>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</si>
  <si>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</si>
  <si>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</si>
  <si>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</si>
  <si>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</si>
  <si>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</si>
  <si>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</si>
  <si>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</si>
  <si>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</si>
  <si>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</si>
  <si>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</si>
  <si>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</si>
  <si>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</si>
  <si>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</si>
  <si>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</si>
  <si>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</si>
  <si>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</si>
  <si>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</si>
  <si>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</si>
  <si>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</si>
  <si>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</si>
  <si>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</si>
  <si>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</si>
  <si>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</si>
  <si>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</si>
  <si>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</si>
  <si>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</si>
  <si>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</si>
  <si>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</si>
  <si>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</si>
  <si>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</si>
  <si>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</si>
  <si>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</si>
  <si>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</si>
  <si>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</si>
  <si>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</si>
  <si>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</si>
  <si>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</si>
  <si>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</si>
  <si>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</si>
  <si>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</si>
  <si>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</si>
  <si>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</si>
  <si>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</si>
  <si>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</si>
  <si>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</si>
  <si>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</si>
  <si>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</si>
  <si>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</si>
  <si>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</si>
  <si>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</si>
  <si>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</si>
  <si>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</si>
  <si>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</si>
  <si>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</si>
  <si>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</si>
  <si>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</si>
  <si>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</si>
  <si>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</si>
  <si>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</si>
  <si>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</si>
  <si>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</si>
  <si>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</si>
  <si>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</si>
  <si>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</si>
  <si>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</si>
  <si>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</si>
  <si>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</si>
  <si>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</si>
  <si>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</si>
  <si>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</si>
  <si>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</si>
  <si>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</si>
  <si>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</si>
  <si>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</si>
  <si>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</si>
  <si>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</si>
  <si>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</si>
  <si>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</si>
  <si>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</si>
  <si>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</si>
  <si>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</si>
  <si>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</si>
  <si>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</si>
  <si>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</si>
  <si>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</si>
  <si>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</si>
  <si>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</si>
  <si>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</si>
  <si>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</si>
  <si>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</si>
  <si>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</si>
  <si>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</si>
  <si>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</si>
  <si>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</si>
  <si>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</si>
  <si>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</si>
  <si>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</si>
  <si>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</si>
  <si>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</si>
  <si>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</si>
  <si>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</si>
  <si>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</si>
  <si>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</si>
  <si>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</si>
  <si>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</si>
  <si>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</si>
  <si>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</si>
  <si>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</si>
  <si>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</si>
  <si>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</si>
  <si>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</si>
  <si>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</si>
  <si>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</si>
  <si>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</si>
  <si>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</si>
  <si>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</si>
  <si>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</si>
  <si>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</si>
  <si>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</si>
  <si>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</si>
  <si>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</si>
  <si>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</si>
  <si>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</si>
  <si>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</si>
  <si>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</si>
  <si>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</si>
  <si>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</si>
  <si>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</si>
  <si>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</si>
  <si>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</si>
  <si>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</si>
  <si>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</si>
  <si>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</si>
  <si>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</si>
  <si>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</si>
  <si>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</si>
  <si>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</si>
  <si>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</si>
  <si>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</si>
  <si>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</si>
  <si>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</si>
  <si>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</si>
  <si>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</si>
  <si>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</si>
  <si>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</si>
  <si>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</si>
  <si>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</si>
  <si>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</si>
  <si>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</si>
  <si>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</si>
  <si>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</si>
  <si>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</si>
  <si>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</si>
  <si>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</si>
  <si>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</si>
  <si>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</si>
  <si>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</si>
  <si>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</si>
  <si>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</si>
  <si>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</si>
  <si>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</si>
  <si>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</si>
  <si>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</si>
  <si>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</si>
  <si>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</si>
  <si>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</si>
  <si>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</si>
  <si>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</si>
  <si>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</si>
  <si>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</si>
  <si>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</si>
  <si>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</si>
  <si>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</si>
  <si>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</si>
  <si>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</si>
  <si>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</si>
  <si>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</si>
  <si>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</si>
  <si>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</si>
  <si>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</si>
  <si>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</si>
  <si>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</si>
  <si>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</si>
  <si>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</si>
  <si>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</si>
  <si>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</si>
  <si>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</si>
  <si>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</si>
  <si>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</si>
  <si>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</si>
  <si>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</si>
  <si>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</si>
  <si>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</si>
  <si>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</si>
  <si>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</si>
  <si>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</si>
  <si>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</si>
  <si>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</si>
  <si>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</si>
  <si>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</si>
  <si>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</si>
  <si>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</si>
  <si>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</si>
  <si>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</si>
  <si>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</si>
  <si>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</si>
  <si>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</si>
  <si>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</si>
  <si>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</si>
  <si>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</si>
  <si>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</si>
  <si>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</si>
  <si>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</si>
  <si>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</si>
  <si>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</si>
  <si>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</si>
  <si>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</si>
  <si>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</si>
  <si>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</si>
  <si>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</si>
  <si>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</si>
  <si>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</si>
  <si>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</si>
  <si>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</si>
  <si>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</si>
  <si>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</si>
  <si>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</si>
  <si>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</si>
  <si>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</si>
  <si>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</si>
  <si>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</si>
  <si>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</si>
  <si>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</si>
  <si>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</si>
  <si>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</si>
  <si>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</si>
  <si>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</si>
  <si>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</si>
  <si>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</si>
  <si>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</si>
  <si>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</si>
  <si>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</si>
  <si>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</si>
  <si>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</si>
  <si>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</si>
  <si>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</si>
  <si>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</si>
  <si>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</si>
  <si>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</si>
  <si>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</si>
  <si>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</si>
  <si>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</si>
  <si>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</si>
  <si>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</si>
  <si>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</si>
  <si>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</si>
  <si>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</si>
  <si>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</si>
  <si>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</si>
  <si>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</si>
  <si>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</si>
  <si>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</si>
  <si>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</si>
  <si>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</si>
  <si>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</si>
  <si>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</si>
  <si>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</si>
  <si>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</si>
  <si>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</si>
  <si>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</si>
  <si>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</si>
  <si>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</si>
  <si>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</si>
  <si>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</si>
  <si>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</si>
  <si>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</si>
  <si>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</si>
  <si>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</si>
  <si>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</si>
  <si>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</si>
  <si>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</si>
  <si>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</si>
  <si>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</si>
  <si>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</si>
  <si>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</si>
  <si>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</si>
  <si>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</si>
  <si>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</si>
  <si>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</si>
  <si>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</si>
  <si>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</si>
  <si>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</si>
  <si>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</si>
  <si>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</si>
  <si>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</si>
  <si>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</si>
  <si>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</si>
  <si>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</si>
  <si>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</si>
  <si>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</si>
  <si>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</si>
  <si>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</si>
  <si>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</si>
  <si>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</si>
  <si>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</si>
  <si>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</si>
  <si>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</si>
  <si>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</si>
  <si>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</si>
  <si>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</si>
  <si>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</si>
  <si>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</si>
  <si>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</si>
  <si>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</si>
  <si>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</si>
  <si>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</si>
  <si>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</si>
  <si>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</si>
  <si>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</si>
  <si>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</si>
  <si>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</si>
  <si>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</si>
  <si>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</si>
  <si>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</si>
  <si>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</si>
  <si>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</si>
  <si>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</si>
  <si>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</si>
  <si>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</si>
  <si>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</si>
  <si>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</si>
  <si>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</si>
  <si>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</si>
  <si>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</si>
  <si>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</si>
  <si>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</si>
  <si>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</si>
  <si>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</si>
  <si>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</si>
  <si>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</si>
  <si>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</si>
  <si>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</si>
  <si>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</si>
  <si>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</si>
  <si>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</si>
  <si>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</si>
  <si>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</si>
  <si>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</si>
  <si>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</si>
  <si>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</si>
  <si>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</si>
  <si>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</si>
  <si>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</si>
  <si>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</si>
  <si>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</si>
  <si>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</si>
  <si>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</si>
  <si>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</si>
  <si>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</si>
  <si>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</si>
  <si>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</si>
  <si>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</si>
  <si>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</si>
  <si>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</si>
  <si>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</si>
  <si>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</si>
  <si>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</si>
  <si>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</si>
  <si>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</si>
  <si>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</si>
  <si>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</si>
  <si>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</si>
  <si>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</si>
  <si>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</si>
  <si>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</si>
  <si>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</si>
  <si>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</si>
  <si>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</si>
  <si>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</si>
  <si>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</si>
  <si>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</si>
  <si>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</si>
  <si>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</si>
  <si>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</si>
  <si>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</si>
  <si>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</si>
  <si>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</si>
  <si>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</si>
  <si>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</si>
  <si>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</si>
  <si>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</si>
  <si>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</si>
  <si>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</si>
  <si>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</si>
  <si>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</si>
  <si>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</si>
  <si>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</si>
  <si>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</si>
  <si>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</si>
  <si>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</si>
  <si>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</si>
  <si>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</si>
  <si>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</si>
  <si>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</si>
  <si>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</si>
  <si>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</si>
  <si>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</si>
  <si>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</si>
  <si>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</si>
  <si>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</si>
  <si>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</si>
  <si>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</si>
  <si>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</si>
  <si>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</si>
  <si>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</si>
  <si>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</si>
  <si>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</si>
  <si>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</si>
  <si>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</si>
  <si>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</si>
  <si>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</si>
  <si>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</si>
  <si>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</si>
  <si>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</si>
  <si>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</si>
  <si>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</si>
  <si>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</si>
  <si>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</si>
  <si>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</si>
  <si>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</si>
  <si>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</si>
  <si>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</si>
  <si>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</si>
  <si>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</si>
  <si>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</si>
  <si>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</si>
  <si>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</si>
  <si>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</si>
  <si>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</si>
  <si>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</si>
  <si>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</si>
  <si>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</si>
  <si>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</si>
  <si>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</si>
  <si>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</si>
  <si>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</si>
  <si>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</si>
  <si>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</si>
  <si>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</si>
  <si>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</si>
  <si>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</si>
  <si>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</si>
  <si>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</si>
  <si>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</si>
  <si>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</si>
  <si>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</si>
  <si>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</si>
  <si>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</si>
  <si>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</si>
  <si>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</si>
  <si>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</si>
  <si>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</si>
  <si>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</si>
  <si>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</si>
  <si>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</si>
  <si>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</si>
  <si>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</si>
  <si>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</si>
  <si>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</si>
  <si>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</si>
  <si>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</si>
  <si>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</si>
  <si>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</si>
  <si>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</si>
  <si>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</si>
  <si>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</si>
  <si>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</si>
  <si>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</si>
  <si>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</si>
  <si>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</si>
  <si>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</si>
  <si>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</si>
  <si>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</si>
  <si>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</si>
  <si>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</si>
  <si>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</si>
  <si>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</si>
  <si>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</si>
  <si>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</si>
  <si>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</si>
  <si>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</si>
  <si>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</si>
  <si>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</si>
  <si>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</si>
  <si>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</si>
  <si>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</si>
  <si>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</si>
  <si>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</si>
  <si>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</si>
  <si>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</si>
  <si>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</si>
  <si>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</si>
  <si>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</si>
  <si>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</si>
  <si>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</si>
  <si>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</si>
  <si>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</si>
  <si>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</si>
  <si>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</si>
  <si>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</si>
  <si>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</si>
  <si>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</si>
  <si>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</si>
  <si>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</si>
  <si>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</si>
  <si>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</si>
  <si>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</si>
  <si>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</si>
  <si>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</si>
  <si>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</si>
  <si>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</si>
  <si>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</si>
  <si>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</si>
  <si>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</si>
  <si>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</si>
  <si>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</si>
  <si>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</si>
  <si>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</si>
  <si>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</si>
  <si>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</si>
  <si>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</si>
  <si>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</si>
  <si>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</si>
  <si>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</si>
  <si>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</si>
  <si>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</si>
  <si>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</si>
  <si>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</si>
  <si>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</si>
  <si>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</si>
  <si>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</si>
  <si>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</si>
  <si>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</si>
  <si>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</si>
  <si>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</si>
  <si>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</si>
  <si>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</si>
  <si>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</si>
  <si>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</si>
  <si>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</si>
  <si>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</si>
  <si>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</si>
  <si>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</si>
  <si>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</si>
  <si>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</si>
  <si>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</si>
  <si>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</si>
  <si>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</si>
  <si>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</si>
  <si>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</si>
  <si>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</si>
  <si>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</si>
  <si>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</si>
  <si>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</si>
  <si>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</si>
  <si>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</si>
  <si>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</si>
  <si>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</si>
  <si>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</si>
  <si>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</si>
  <si>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</si>
  <si>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</si>
  <si>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</si>
  <si>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</si>
  <si>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</si>
  <si>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</si>
  <si>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</si>
  <si>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</si>
  <si>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</si>
  <si>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</si>
  <si>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</si>
  <si>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</si>
  <si>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</si>
  <si>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</si>
  <si>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</si>
  <si>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</si>
  <si>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</si>
  <si>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</si>
  <si>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</si>
  <si>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</si>
  <si>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</si>
  <si>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</si>
  <si>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</si>
  <si>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</si>
  <si>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</si>
  <si>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</si>
  <si>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</si>
  <si>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</si>
  <si>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</si>
  <si>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</si>
  <si>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</si>
  <si>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</si>
  <si>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</si>
  <si>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</si>
  <si>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</si>
  <si>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</si>
  <si>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</si>
  <si>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</si>
  <si>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</si>
  <si>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</si>
  <si>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</si>
  <si>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</si>
  <si>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</si>
  <si>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</si>
  <si>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</si>
  <si>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</si>
  <si>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</si>
  <si>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</si>
  <si>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</si>
  <si>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</si>
  <si>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</si>
  <si>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</si>
  <si>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</si>
  <si>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</si>
  <si>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</si>
  <si>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</si>
  <si>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</si>
  <si>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</si>
  <si>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</si>
  <si>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</si>
  <si>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</si>
  <si>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</si>
  <si>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</si>
  <si>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</si>
  <si>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</si>
  <si>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</si>
  <si>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</si>
  <si>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</si>
  <si>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</si>
  <si>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</si>
  <si>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</si>
  <si>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</si>
  <si>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</si>
  <si>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</si>
  <si>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</si>
  <si>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</si>
  <si>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</si>
  <si>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</si>
  <si>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</si>
  <si>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</si>
  <si>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</si>
  <si>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</si>
  <si>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</si>
  <si>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</si>
  <si>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</si>
  <si>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</si>
  <si>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</si>
  <si>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</si>
  <si>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</si>
  <si>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</si>
  <si>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</si>
  <si>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</si>
  <si>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</si>
  <si>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</si>
  <si>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</si>
  <si>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</si>
  <si>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</si>
  <si>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</si>
  <si>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</si>
  <si>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</si>
  <si>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</si>
  <si>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</si>
  <si>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</si>
  <si>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</si>
  <si>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</si>
  <si>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</si>
  <si>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</si>
  <si>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</si>
  <si>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</si>
  <si>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</si>
  <si>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</si>
  <si>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</si>
  <si>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</si>
  <si>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</si>
  <si>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</si>
  <si>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</si>
  <si>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</si>
  <si>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</si>
  <si>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</si>
  <si>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</si>
  <si>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</si>
  <si>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</si>
  <si>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</si>
  <si>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</si>
  <si>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</si>
  <si>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</si>
  <si>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</si>
  <si>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</si>
  <si>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</si>
  <si>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</si>
  <si>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</si>
  <si>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</si>
  <si>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</si>
  <si>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</si>
  <si>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</si>
  <si>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</si>
  <si>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</si>
  <si>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</si>
  <si>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</si>
  <si>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</si>
  <si>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</si>
  <si>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</si>
  <si>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</si>
  <si>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</si>
  <si>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</si>
  <si>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</si>
  <si>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</si>
  <si>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</si>
  <si>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</si>
  <si>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</si>
  <si>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</si>
  <si>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</si>
  <si>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</si>
  <si>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</si>
  <si>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</si>
  <si>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</si>
  <si>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</si>
  <si>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</si>
  <si>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</si>
  <si>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</si>
  <si>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</si>
  <si>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</si>
  <si>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</si>
  <si>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</si>
  <si>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</si>
  <si>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</si>
  <si>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</si>
  <si>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</si>
  <si>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</si>
  <si>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</si>
  <si>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</si>
  <si>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</si>
  <si>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</si>
  <si>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</si>
  <si>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</si>
  <si>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</si>
  <si>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</si>
  <si>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</si>
  <si>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</si>
  <si>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</si>
  <si>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</si>
  <si>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</si>
  <si>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</si>
  <si>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</si>
  <si>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</si>
  <si>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</si>
  <si>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</si>
  <si>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</si>
  <si>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</si>
  <si>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</si>
  <si>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</si>
  <si>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</si>
  <si>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</si>
  <si>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</si>
  <si>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</si>
  <si>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</si>
  <si>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</si>
  <si>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</si>
  <si>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</si>
  <si>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</si>
  <si>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</si>
  <si>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</si>
  <si>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</si>
  <si>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</si>
  <si>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</si>
  <si>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</si>
  <si>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</si>
  <si>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</si>
  <si>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</si>
  <si>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</si>
  <si>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</si>
  <si>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</si>
  <si>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</si>
  <si>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</si>
  <si>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</si>
  <si>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</si>
  <si>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</si>
  <si>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</si>
  <si>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</si>
  <si>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</si>
  <si>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</si>
  <si>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</si>
  <si>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</si>
  <si>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</si>
  <si>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</si>
  <si>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</si>
  <si>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</si>
  <si>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</si>
  <si>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</si>
  <si>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</si>
  <si>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</si>
  <si>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</si>
  <si>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</si>
  <si>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</si>
  <si>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</si>
  <si>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</si>
  <si>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</si>
  <si>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</si>
  <si>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</si>
  <si>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</si>
  <si>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</si>
  <si>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</si>
  <si>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</si>
  <si>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</si>
  <si>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</si>
  <si>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</si>
  <si>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</si>
  <si>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</si>
  <si>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</si>
  <si>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</si>
  <si>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</si>
  <si>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</si>
  <si>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</si>
  <si>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</si>
  <si>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</si>
  <si>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</si>
  <si>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</si>
  <si>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</si>
  <si>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</si>
  <si>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</si>
  <si>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</si>
  <si>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</si>
  <si>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</si>
  <si>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</si>
  <si>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</si>
  <si>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</si>
  <si>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</si>
  <si>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</si>
  <si>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</si>
  <si>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</si>
  <si>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</si>
  <si>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</si>
  <si>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</si>
  <si>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</si>
  <si>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</si>
  <si>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</si>
  <si>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</si>
  <si>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</si>
  <si>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</si>
  <si>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</si>
  <si>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</si>
  <si>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</si>
  <si>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</si>
  <si>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</si>
  <si>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</si>
  <si>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</si>
  <si>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</si>
  <si>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</si>
  <si>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</si>
  <si>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</si>
  <si>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</si>
  <si>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</si>
  <si>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</si>
  <si>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</si>
  <si>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</si>
  <si>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</si>
  <si>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</si>
  <si>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</si>
  <si>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</si>
  <si>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</si>
  <si>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</si>
  <si>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</si>
  <si>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</si>
  <si>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</si>
  <si>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</si>
  <si>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</si>
  <si>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</si>
  <si>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</si>
  <si>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</si>
  <si>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</si>
  <si>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</si>
  <si>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</si>
  <si>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</si>
  <si>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</si>
  <si>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</si>
  <si>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</si>
  <si>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</si>
  <si>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</si>
  <si>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</si>
  <si>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</si>
  <si>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</si>
  <si>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</si>
  <si>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</si>
  <si>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</si>
  <si>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</si>
  <si>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</si>
  <si>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</si>
  <si>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</si>
  <si>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</si>
  <si>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</si>
  <si>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</si>
  <si>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</si>
  <si>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</si>
  <si>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</si>
  <si>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</si>
  <si>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</si>
  <si>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</si>
  <si>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</si>
  <si>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</si>
  <si>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</si>
  <si>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</si>
  <si>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</si>
  <si>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</si>
  <si>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</si>
  <si>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</si>
  <si>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</si>
  <si>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</si>
  <si>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</si>
  <si>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</si>
  <si>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</si>
  <si>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</si>
  <si>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</si>
  <si>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</si>
  <si>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</si>
  <si>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</si>
  <si>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</si>
  <si>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</si>
  <si>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</si>
  <si>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</si>
  <si>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</si>
  <si>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</si>
  <si>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</si>
  <si>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</si>
  <si>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</si>
  <si>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</si>
  <si>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</si>
  <si>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</si>
  <si>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</si>
  <si>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</si>
  <si>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</si>
  <si>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</si>
  <si>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</si>
  <si>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</si>
  <si>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</si>
  <si>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</si>
  <si>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</si>
  <si>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</si>
  <si>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</si>
  <si>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</si>
  <si>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</si>
  <si>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</si>
  <si>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</si>
  <si>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</si>
  <si>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</si>
  <si>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</si>
  <si>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</si>
  <si>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</si>
  <si>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</si>
  <si>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</si>
  <si>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</si>
  <si>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</si>
  <si>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</si>
  <si>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</si>
  <si>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</si>
  <si>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</si>
  <si>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</si>
  <si>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</si>
  <si>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</si>
  <si>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</si>
  <si>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</si>
  <si>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</si>
  <si>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</si>
  <si>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</si>
  <si>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</si>
  <si>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</si>
  <si>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</si>
  <si>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</si>
  <si>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</si>
  <si>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</si>
  <si>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</si>
  <si>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</si>
  <si>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</si>
  <si>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</si>
  <si>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</si>
  <si>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</si>
  <si>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</si>
  <si>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</si>
  <si>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</si>
  <si>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</si>
  <si>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</si>
  <si>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</si>
  <si>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</si>
  <si>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</si>
  <si>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</si>
  <si>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</si>
  <si>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</si>
  <si>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</si>
  <si>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</si>
  <si>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</si>
  <si>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</si>
  <si>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</si>
  <si>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</si>
  <si>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</si>
  <si>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</si>
  <si>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</si>
  <si>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</si>
  <si>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</si>
  <si>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</si>
  <si>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</si>
  <si>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</si>
  <si>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</si>
  <si>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</si>
  <si>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</si>
  <si>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</si>
  <si>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</si>
  <si>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</si>
  <si>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</si>
  <si>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</si>
  <si>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</si>
  <si>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</si>
  <si>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</si>
  <si>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</si>
  <si>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</si>
  <si>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</si>
  <si>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</si>
  <si>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</si>
  <si>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</si>
  <si>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</si>
  <si>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</si>
  <si>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</si>
  <si>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</si>
  <si>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</si>
  <si>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</si>
  <si>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</si>
  <si>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</si>
  <si>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</si>
  <si>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</si>
  <si>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</si>
  <si>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</si>
  <si>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</si>
  <si>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</si>
  <si>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</si>
  <si>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</si>
  <si>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</si>
  <si>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</si>
  <si>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</si>
  <si>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</si>
  <si>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</si>
  <si>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</si>
  <si>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</si>
  <si>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</si>
  <si>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</si>
  <si>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</si>
  <si>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</si>
  <si>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</si>
  <si>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</si>
  <si>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</si>
  <si>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</si>
  <si>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</si>
  <si>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</si>
  <si>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</si>
  <si>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</si>
  <si>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</si>
  <si>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</si>
  <si>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</si>
  <si>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</si>
  <si>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</si>
  <si>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</si>
  <si>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</si>
  <si>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</si>
  <si>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</si>
  <si>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</si>
  <si>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</si>
  <si>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</si>
  <si>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</si>
  <si>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</si>
  <si>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</si>
  <si>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</si>
  <si>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</si>
  <si>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</si>
  <si>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</si>
  <si>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</si>
  <si>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</si>
  <si>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</si>
  <si>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</si>
  <si>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</si>
  <si>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</si>
  <si>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</si>
  <si>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</si>
  <si>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</si>
  <si>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</si>
  <si>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</si>
  <si>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</si>
  <si>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</si>
  <si>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</si>
  <si>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</si>
  <si>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</si>
  <si>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</si>
  <si>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</si>
  <si>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</si>
  <si>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</si>
  <si>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</si>
  <si>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</si>
  <si>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</si>
  <si>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</si>
  <si>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</si>
  <si>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</si>
  <si>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</si>
  <si>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</si>
  <si>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</si>
  <si>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</si>
  <si>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</si>
  <si>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</si>
  <si>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</si>
  <si>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</si>
  <si>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</si>
  <si>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</si>
  <si>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</si>
  <si>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</si>
  <si>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</si>
  <si>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</si>
  <si>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</si>
  <si>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</si>
  <si>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</si>
  <si>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</si>
  <si>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</si>
  <si>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</si>
  <si>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</si>
  <si>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</si>
  <si>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</si>
  <si>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</si>
  <si>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</si>
  <si>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</si>
  <si>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</si>
  <si>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</si>
  <si>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</si>
  <si>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</si>
  <si>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</si>
  <si>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</si>
  <si>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</si>
  <si>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</si>
  <si>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</si>
  <si>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</si>
  <si>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</si>
  <si>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</si>
  <si>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</si>
  <si>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</si>
  <si>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</si>
  <si>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</si>
  <si>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</si>
  <si>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</si>
  <si>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</si>
  <si>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</si>
  <si>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</si>
  <si>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</si>
  <si>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</si>
  <si>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</si>
  <si>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</si>
  <si>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</si>
  <si>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</si>
  <si>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</si>
  <si>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</si>
  <si>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</si>
  <si>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</si>
  <si>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</si>
  <si>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</si>
  <si>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</si>
  <si>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</si>
  <si>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</si>
  <si>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</si>
  <si>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</si>
  <si>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</si>
  <si>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</si>
  <si>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</si>
  <si>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</si>
  <si>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</si>
  <si>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</si>
  <si>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</si>
  <si>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</si>
  <si>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</si>
  <si>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</si>
  <si>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</si>
  <si>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</si>
  <si>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</si>
  <si>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</si>
  <si>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</si>
  <si>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</si>
  <si>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</si>
  <si>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</si>
  <si>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</si>
  <si>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</si>
  <si>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</si>
  <si>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</si>
  <si>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</si>
  <si>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</si>
  <si>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</si>
  <si>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</si>
  <si>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</si>
  <si>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</si>
  <si>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</si>
  <si>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</si>
  <si>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</si>
  <si>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</si>
  <si>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</si>
  <si>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</si>
  <si>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</si>
  <si>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</si>
  <si>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</si>
  <si>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</si>
  <si>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</si>
  <si>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</si>
  <si>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</si>
  <si>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</si>
  <si>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</si>
  <si>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</si>
  <si>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</si>
  <si>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</si>
  <si>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</si>
  <si>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</si>
  <si>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</si>
  <si>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</si>
  <si>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</si>
  <si>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</si>
  <si>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</si>
  <si>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</si>
  <si>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</si>
  <si>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</si>
  <si>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</si>
  <si>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</si>
  <si>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</si>
  <si>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</si>
  <si>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</si>
  <si>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</si>
  <si>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</si>
  <si>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</si>
  <si>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</si>
  <si>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</si>
  <si>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</si>
  <si>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</si>
  <si>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</si>
  <si>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</si>
  <si>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</si>
  <si>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</si>
  <si>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</si>
  <si>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</si>
  <si>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</si>
  <si>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</si>
  <si>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</si>
  <si>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</si>
  <si>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</si>
  <si>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</si>
  <si>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</si>
  <si>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</si>
  <si>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</si>
  <si>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</si>
  <si>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</si>
  <si>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</si>
  <si>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</si>
  <si>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</si>
  <si>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</si>
  <si>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</si>
  <si>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</si>
  <si>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</si>
  <si>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</si>
  <si>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</si>
  <si>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</si>
  <si>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</si>
  <si>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</si>
  <si>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</si>
  <si>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</si>
  <si>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</si>
  <si>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</si>
  <si>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</si>
  <si>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</si>
  <si>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</si>
  <si>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</si>
  <si>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</si>
  <si>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</si>
  <si>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</si>
  <si>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</si>
  <si>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</si>
  <si>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</si>
  <si>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</si>
  <si>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</si>
  <si>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</si>
  <si>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</si>
  <si>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</si>
  <si>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</si>
  <si>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</si>
  <si>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</si>
  <si>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</si>
  <si>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</si>
  <si>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</si>
  <si>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</si>
  <si>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</si>
  <si>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</si>
  <si>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</si>
  <si>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</si>
  <si>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</si>
  <si>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</si>
  <si>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</si>
  <si>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</si>
  <si>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</si>
  <si>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</si>
  <si>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</si>
  <si>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</si>
  <si>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</si>
  <si>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</si>
  <si>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</si>
  <si>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</si>
  <si>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</si>
  <si>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</si>
  <si>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</si>
  <si>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</si>
  <si>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</si>
  <si>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</si>
  <si>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</si>
  <si>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</si>
  <si>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</si>
  <si>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</si>
  <si>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</si>
  <si>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</si>
  <si>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</si>
  <si>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</si>
  <si>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</si>
  <si>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</si>
  <si>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</si>
  <si>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</si>
  <si>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</si>
  <si>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</si>
  <si>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</si>
  <si>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</si>
  <si>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</si>
  <si>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</si>
  <si>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</si>
  <si>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</si>
  <si>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</si>
  <si>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</si>
  <si>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</si>
  <si>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</si>
  <si>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</si>
  <si>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</si>
  <si>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</si>
  <si>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</si>
  <si>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</si>
  <si>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</si>
  <si>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</si>
  <si>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</si>
  <si>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</si>
  <si>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</si>
  <si>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</si>
  <si>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</si>
  <si>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</si>
  <si>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</si>
  <si>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</si>
  <si>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</si>
  <si>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</si>
  <si>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</si>
  <si>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</si>
  <si>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</si>
  <si>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</si>
  <si>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</si>
  <si>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</si>
  <si>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</si>
  <si>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</si>
  <si>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</si>
  <si>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</si>
  <si>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</si>
  <si>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</si>
  <si>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</si>
  <si>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</si>
  <si>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</si>
  <si>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</si>
  <si>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</si>
  <si>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</si>
  <si>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</si>
  <si>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</si>
  <si>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</si>
  <si>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</si>
  <si>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</si>
  <si>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</si>
  <si>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</si>
  <si>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</si>
  <si>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</si>
  <si>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</si>
  <si>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</si>
  <si>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</si>
  <si>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</si>
  <si>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</si>
  <si>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</si>
  <si>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</si>
  <si>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</si>
  <si>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</si>
  <si>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</si>
  <si>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</si>
  <si>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</si>
  <si>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</si>
  <si>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</si>
  <si>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</si>
  <si>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</si>
  <si>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</si>
  <si>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</si>
  <si>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</si>
  <si>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</si>
  <si>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</si>
  <si>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</si>
  <si>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</si>
  <si>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</si>
  <si>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</si>
  <si>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</si>
  <si>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</si>
  <si>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</si>
  <si>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</si>
  <si>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</si>
  <si>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</si>
  <si>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</si>
  <si>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</si>
  <si>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</si>
  <si>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</si>
  <si>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</si>
  <si>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</si>
  <si>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</si>
  <si>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</si>
  <si>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</si>
  <si>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</si>
  <si>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</si>
  <si>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</si>
  <si>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</si>
  <si>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</si>
  <si>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</si>
  <si>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</si>
  <si>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</si>
  <si>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</si>
  <si>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</si>
  <si>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</si>
  <si>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</si>
  <si>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</si>
  <si>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</si>
  <si>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</si>
  <si>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</si>
  <si>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</si>
  <si>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</si>
  <si>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</si>
  <si>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</si>
  <si>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</si>
  <si>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</si>
  <si>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</si>
  <si>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</si>
  <si>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</si>
  <si>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</si>
  <si>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</si>
  <si>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</si>
  <si>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</si>
  <si>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</si>
  <si>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</si>
  <si>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</si>
  <si>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</si>
  <si>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</si>
  <si>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</si>
  <si>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</si>
  <si>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</si>
  <si>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</si>
  <si>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</si>
  <si>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</si>
  <si>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</si>
  <si>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</si>
  <si>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</si>
  <si>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</si>
  <si>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</si>
  <si>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</si>
  <si>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</si>
  <si>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</si>
  <si>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</si>
  <si>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</si>
  <si>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</si>
  <si>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</si>
  <si>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</si>
  <si>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</si>
  <si>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</si>
  <si>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</si>
  <si>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</si>
  <si>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</si>
  <si>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</si>
  <si>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</si>
  <si>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</si>
  <si>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</si>
  <si>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</si>
  <si>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</si>
  <si>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</si>
  <si>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</si>
  <si>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</si>
  <si>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</si>
  <si>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</si>
  <si>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</si>
  <si>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</si>
  <si>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</si>
  <si>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</si>
  <si>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</si>
  <si>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</si>
  <si>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</si>
  <si>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</si>
  <si>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</si>
  <si>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</si>
  <si>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</si>
  <si>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</si>
  <si>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</si>
  <si>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</si>
  <si>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</si>
  <si>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</si>
  <si>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</si>
  <si>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</si>
  <si>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</si>
  <si>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</si>
  <si>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</si>
  <si>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</si>
  <si>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</si>
  <si>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</si>
  <si>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</si>
  <si>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</si>
  <si>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</si>
  <si>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</si>
  <si>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</si>
  <si>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</si>
  <si>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</si>
  <si>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</si>
  <si>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</si>
  <si>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</si>
  <si>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</si>
  <si>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</si>
  <si>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</si>
  <si>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</si>
  <si>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</si>
  <si>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</si>
  <si>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</si>
  <si>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</si>
  <si>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</si>
  <si>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</si>
  <si>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</si>
  <si>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</si>
  <si>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</si>
  <si>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</si>
  <si>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</si>
  <si>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</si>
  <si>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</si>
  <si>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</si>
  <si>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</si>
  <si>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</si>
  <si>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</si>
  <si>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</si>
  <si>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</si>
  <si>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</si>
  <si>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</si>
  <si>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</si>
  <si>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</si>
  <si>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</si>
  <si>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</si>
  <si>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</si>
  <si>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</si>
  <si>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</si>
  <si>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</si>
  <si>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</si>
  <si>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</si>
  <si>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</si>
  <si>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</si>
  <si>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</si>
  <si>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</si>
  <si>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</si>
  <si>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</si>
  <si>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</si>
  <si>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</si>
  <si>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</si>
  <si>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</si>
  <si>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</si>
  <si>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</si>
  <si>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</si>
  <si>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</si>
  <si>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</si>
  <si>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</si>
  <si>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</si>
  <si>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</si>
  <si>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</si>
  <si>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</si>
  <si>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</si>
  <si>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</si>
  <si>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</si>
  <si>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</si>
  <si>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</si>
  <si>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</si>
  <si>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</si>
  <si>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</si>
  <si>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</si>
  <si>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</si>
  <si>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</si>
  <si>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</si>
  <si>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</si>
  <si>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</si>
  <si>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</si>
  <si>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</si>
  <si>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</si>
  <si>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</si>
  <si>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</si>
  <si>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</si>
  <si>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</si>
  <si>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</si>
  <si>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</si>
  <si>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</si>
  <si>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</si>
  <si>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</si>
  <si>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</si>
  <si>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</si>
  <si>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</si>
  <si>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</si>
  <si>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</si>
  <si>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</si>
  <si>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</si>
  <si>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</si>
  <si>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</si>
  <si>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</si>
  <si>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</si>
  <si>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</si>
  <si>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</si>
  <si>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</si>
  <si>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</si>
  <si>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</si>
  <si>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</si>
  <si>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</si>
  <si>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</si>
  <si>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</si>
  <si>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</si>
  <si>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</si>
  <si>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</si>
  <si>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</si>
  <si>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</si>
  <si>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</si>
  <si>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</si>
  <si>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</si>
  <si>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</si>
  <si>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</si>
  <si>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</si>
  <si>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</si>
  <si>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</si>
  <si>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</si>
  <si>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</si>
  <si>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</si>
  <si>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</si>
  <si>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</si>
  <si>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</si>
  <si>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</si>
  <si>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</si>
  <si>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</si>
  <si>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</si>
  <si>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</si>
  <si>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</si>
  <si>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</si>
  <si>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</si>
  <si>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</si>
  <si>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</si>
  <si>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</si>
  <si>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</si>
  <si>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</si>
  <si>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</si>
  <si>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</si>
  <si>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</si>
  <si>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</si>
  <si>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</si>
  <si>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</si>
  <si>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</si>
  <si>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</si>
  <si>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</si>
  <si>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</si>
  <si>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</si>
  <si>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</si>
  <si>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</si>
  <si>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</si>
  <si>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</si>
  <si>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</si>
  <si>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</si>
  <si>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</si>
  <si>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</si>
  <si>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</si>
  <si>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</si>
  <si>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</si>
  <si>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</si>
  <si>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</si>
  <si>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</si>
  <si>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</si>
  <si>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</si>
  <si>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</si>
  <si>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</si>
  <si>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</si>
  <si>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</si>
  <si>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</si>
  <si>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</si>
  <si>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</si>
  <si>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</si>
  <si>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</si>
  <si>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</si>
  <si>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</si>
  <si>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</si>
  <si>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</si>
  <si>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</si>
  <si>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</si>
  <si>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</si>
  <si>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</si>
  <si>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</si>
  <si>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</si>
  <si>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</si>
  <si>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</si>
  <si>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</si>
  <si>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</si>
  <si>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</si>
  <si>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</si>
  <si>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</si>
  <si>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</si>
  <si>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</si>
  <si>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</si>
  <si>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</si>
  <si>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</si>
  <si>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</si>
  <si>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</si>
  <si>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</si>
  <si>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</si>
  <si>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</si>
  <si>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</si>
  <si>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</si>
  <si>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</si>
  <si>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</si>
  <si>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</si>
  <si>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</si>
  <si>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</si>
  <si>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</si>
  <si>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</si>
  <si>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</si>
  <si>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</si>
  <si>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</si>
  <si>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</si>
  <si>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</si>
  <si>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</si>
  <si>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</si>
  <si>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</si>
  <si>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</si>
  <si>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</si>
  <si>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</si>
  <si>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</si>
  <si>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</si>
  <si>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</si>
  <si>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</si>
  <si>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</si>
  <si>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</si>
  <si>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</si>
  <si>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</si>
  <si>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</si>
  <si>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</si>
  <si>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</si>
  <si>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</si>
  <si>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</si>
  <si>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</si>
  <si>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</si>
  <si>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</si>
  <si>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</si>
  <si>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</si>
  <si>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</si>
  <si>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</si>
  <si>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</si>
  <si>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</si>
  <si>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</si>
  <si>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</si>
  <si>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</si>
  <si>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</si>
  <si>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</si>
  <si>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</si>
  <si>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</si>
  <si>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</si>
  <si>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</si>
  <si>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</si>
  <si>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</si>
  <si>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</si>
  <si>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</si>
  <si>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</si>
  <si>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</si>
  <si>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</si>
  <si>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</si>
  <si>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</si>
  <si>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</si>
  <si>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</si>
  <si>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</si>
  <si>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</si>
  <si>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</si>
  <si>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</si>
  <si>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</si>
  <si>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</si>
  <si>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</si>
  <si>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</si>
  <si>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</si>
  <si>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</si>
  <si>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</si>
  <si>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</si>
  <si>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</si>
  <si>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</si>
  <si>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</si>
  <si>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</si>
  <si>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</si>
  <si>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</si>
  <si>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</si>
  <si>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</si>
  <si>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</si>
  <si>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</si>
  <si>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</si>
  <si>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</si>
  <si>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</si>
  <si>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</si>
  <si>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</si>
  <si>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</si>
  <si>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</si>
  <si>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</si>
  <si>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</si>
  <si>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</si>
  <si>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</si>
  <si>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</si>
  <si>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</si>
  <si>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</si>
  <si>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</si>
  <si>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</si>
  <si>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</si>
  <si>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</si>
  <si>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</si>
  <si>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</si>
  <si>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</si>
  <si>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</si>
  <si>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</si>
  <si>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</si>
  <si>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</si>
  <si>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</si>
  <si>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</si>
  <si>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</si>
  <si>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</si>
  <si>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</si>
  <si>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</si>
  <si>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</si>
  <si>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</si>
  <si>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</si>
  <si>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</si>
  <si>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</si>
  <si>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</si>
  <si>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</si>
  <si>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</si>
  <si>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</si>
  <si>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</si>
  <si>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</si>
  <si>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</si>
  <si>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</si>
  <si>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</si>
  <si>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</si>
  <si>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</si>
  <si>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</si>
  <si>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</si>
  <si>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</si>
  <si>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</si>
  <si>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</si>
  <si>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</si>
  <si>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</si>
  <si>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</si>
  <si>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</si>
  <si>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</si>
  <si>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</si>
  <si>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</si>
  <si>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</si>
  <si>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</si>
  <si>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</si>
  <si>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</si>
  <si>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</si>
  <si>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</si>
  <si>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</si>
  <si>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</si>
  <si>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</si>
  <si>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</si>
  <si>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</si>
  <si>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</si>
  <si>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</si>
  <si>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</si>
  <si>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</si>
  <si>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</si>
  <si>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</si>
  <si>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</si>
  <si>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</si>
  <si>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</si>
  <si>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</si>
  <si>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</si>
  <si>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</si>
  <si>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</si>
  <si>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</si>
  <si>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</si>
  <si>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</si>
  <si>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</si>
  <si>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</si>
  <si>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</si>
  <si>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</si>
  <si>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</si>
  <si>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</si>
  <si>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</si>
  <si>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</si>
  <si>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</si>
  <si>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</si>
  <si>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</si>
  <si>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</si>
  <si>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</si>
  <si>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</si>
  <si>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</si>
  <si>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</si>
  <si>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</si>
  <si>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</si>
  <si>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</si>
  <si>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</si>
  <si>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</si>
  <si>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</si>
  <si>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</si>
  <si>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</si>
  <si>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</si>
  <si>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</si>
  <si>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</si>
  <si>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</si>
  <si>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</si>
  <si>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</si>
  <si>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</si>
  <si>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</si>
  <si>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</si>
  <si>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</si>
  <si>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</si>
  <si>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</si>
  <si>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</si>
  <si>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</si>
  <si>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</si>
  <si>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</si>
  <si>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</si>
  <si>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</si>
  <si>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</si>
  <si>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</si>
  <si>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</si>
  <si>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</si>
  <si>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</si>
  <si>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</si>
  <si>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</si>
  <si>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</si>
  <si>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</si>
  <si>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</si>
  <si>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</si>
  <si>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</si>
  <si>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</si>
  <si>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</si>
  <si>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</si>
  <si>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</si>
  <si>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</si>
  <si>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</si>
  <si>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</si>
  <si>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</si>
  <si>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</si>
  <si>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</si>
  <si>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</si>
  <si>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</si>
  <si>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</si>
  <si>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</si>
  <si>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</si>
  <si>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</si>
  <si>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</si>
  <si>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</si>
  <si>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</si>
  <si>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</si>
  <si>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</si>
  <si>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</si>
  <si>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</si>
  <si>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</si>
  <si>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</si>
  <si>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</si>
  <si>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</si>
  <si>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</si>
  <si>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</si>
  <si>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</si>
  <si>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</si>
  <si>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</si>
  <si>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</si>
  <si>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</si>
  <si>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</si>
  <si>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</si>
  <si>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</si>
  <si>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</si>
  <si>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</si>
  <si>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</si>
  <si>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</si>
  <si>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</si>
  <si>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</si>
  <si>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</si>
  <si>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</si>
  <si>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</si>
  <si>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</si>
  <si>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</si>
  <si>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</si>
  <si>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</si>
  <si>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</si>
  <si>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</si>
  <si>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</si>
  <si>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</si>
  <si>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</si>
  <si>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</si>
  <si>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</si>
  <si>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</si>
  <si>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</si>
  <si>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</si>
  <si>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</si>
  <si>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</si>
  <si>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</si>
  <si>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</si>
  <si>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</si>
  <si>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</si>
  <si>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</si>
  <si>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</si>
  <si>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</si>
  <si>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</si>
  <si>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</si>
  <si>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</si>
  <si>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</si>
  <si>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</si>
  <si>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</si>
  <si>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</si>
  <si>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</si>
  <si>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</si>
  <si>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</si>
  <si>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</si>
  <si>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</si>
  <si>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</si>
  <si>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</si>
  <si>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</si>
  <si>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</si>
  <si>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</si>
  <si>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</si>
  <si>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</si>
  <si>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</si>
  <si>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</si>
  <si>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</si>
  <si>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</si>
  <si>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</si>
  <si>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</si>
  <si>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</si>
  <si>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</si>
  <si>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</si>
  <si>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</si>
  <si>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</si>
  <si>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</si>
  <si>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</si>
  <si>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</si>
  <si>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</si>
  <si>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</si>
  <si>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</si>
  <si>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</si>
  <si>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</si>
  <si>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</si>
  <si>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</si>
  <si>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</si>
  <si>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</si>
  <si>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</si>
  <si>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</si>
  <si>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</si>
  <si>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</si>
  <si>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</si>
  <si>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</si>
  <si>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</si>
  <si>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</si>
  <si>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</si>
  <si>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</si>
  <si>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</si>
  <si>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</si>
  <si>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</si>
  <si>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</si>
  <si>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</si>
  <si>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</si>
  <si>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</si>
  <si>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</si>
  <si>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</si>
  <si>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</si>
  <si>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</si>
  <si>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</si>
  <si>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</si>
  <si>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</si>
  <si>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</si>
  <si>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</si>
  <si>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</si>
  <si>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</si>
  <si>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</si>
  <si>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</si>
  <si>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</si>
  <si>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</si>
  <si>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</si>
  <si>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</si>
  <si>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</si>
  <si>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</si>
  <si>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</si>
  <si>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</si>
  <si>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</si>
  <si>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</si>
  <si>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</si>
  <si>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</si>
  <si>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</si>
  <si>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</si>
  <si>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</si>
  <si>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</si>
  <si>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</si>
  <si>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</si>
  <si>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</si>
  <si>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</si>
  <si>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</si>
  <si>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</si>
  <si>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</si>
  <si>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</si>
  <si>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</si>
  <si>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</si>
  <si>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</si>
  <si>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</si>
  <si>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</si>
  <si>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</si>
  <si>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</si>
  <si>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</si>
  <si>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</si>
  <si>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</si>
  <si>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</si>
  <si>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</si>
  <si>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</si>
  <si>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</si>
  <si>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</si>
  <si>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</si>
  <si>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</si>
  <si>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</si>
  <si>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</si>
  <si>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</si>
  <si>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</si>
  <si>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</si>
  <si>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</si>
  <si>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</si>
  <si>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</si>
  <si>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</si>
  <si>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</si>
  <si>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</si>
  <si>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</si>
  <si>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</si>
  <si>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</si>
  <si>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</si>
  <si>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</si>
  <si>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</si>
  <si>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</si>
  <si>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</si>
  <si>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</si>
  <si>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</si>
  <si>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</si>
  <si>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</si>
  <si>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</si>
  <si>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</si>
  <si>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</si>
  <si>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</si>
  <si>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</si>
  <si>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</si>
  <si>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</si>
  <si>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</si>
  <si>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</si>
  <si>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</si>
  <si>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</si>
  <si>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</si>
  <si>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</si>
  <si>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</si>
  <si>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</si>
  <si>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</si>
  <si>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</si>
  <si>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</si>
  <si>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</si>
  <si>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</si>
  <si>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</si>
  <si>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</si>
  <si>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</si>
  <si>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</si>
  <si>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</si>
  <si>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</si>
  <si>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</si>
  <si>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</si>
  <si>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</si>
  <si>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</si>
  <si>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</si>
  <si>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</si>
  <si>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</si>
  <si>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</si>
  <si>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</si>
  <si>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</si>
  <si>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</si>
  <si>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</si>
  <si>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</si>
  <si>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</si>
  <si>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</si>
  <si>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</si>
  <si>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</si>
  <si>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</si>
  <si>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</si>
  <si>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</si>
  <si>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</si>
  <si>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</si>
  <si>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</si>
  <si>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</si>
  <si>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</si>
  <si>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</si>
  <si>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</si>
  <si>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</si>
  <si>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</si>
  <si>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</si>
  <si>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</si>
  <si>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</si>
  <si>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</si>
  <si>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</si>
  <si>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</si>
  <si>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</si>
  <si>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</si>
  <si>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</si>
  <si>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</si>
  <si>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</si>
  <si>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</si>
  <si>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</si>
  <si>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</si>
  <si>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</si>
  <si>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</si>
  <si>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</si>
  <si>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</si>
  <si>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</si>
  <si>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</si>
  <si>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</si>
  <si>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</si>
  <si>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</si>
  <si>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</si>
  <si>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</si>
  <si>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</si>
  <si>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</si>
  <si>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</si>
  <si>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</si>
  <si>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</si>
  <si>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</si>
  <si>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</si>
  <si>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</si>
  <si>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</si>
  <si>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</si>
  <si>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</si>
  <si>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</si>
  <si>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</si>
  <si>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</si>
  <si>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</si>
  <si>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</si>
  <si>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</si>
  <si>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</si>
  <si>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</si>
  <si>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</si>
  <si>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</si>
  <si>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</si>
  <si>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</si>
  <si>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</si>
  <si>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</si>
  <si>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</si>
  <si>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</si>
  <si>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</si>
  <si>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</si>
  <si>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</si>
  <si>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</si>
  <si>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</si>
  <si>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</si>
  <si>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</si>
  <si>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</si>
  <si>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</si>
  <si>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</si>
  <si>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</si>
  <si>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</si>
  <si>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</si>
  <si>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</si>
  <si>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</si>
  <si>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</si>
  <si>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</si>
  <si>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</si>
  <si>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</si>
  <si>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</si>
  <si>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</si>
  <si>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</si>
  <si>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</si>
  <si>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</si>
  <si>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</si>
  <si>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</si>
  <si>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</si>
  <si>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</si>
  <si>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</si>
  <si>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</si>
  <si>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</si>
  <si>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</si>
  <si>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</si>
  <si>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</si>
  <si>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</si>
  <si>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</si>
  <si>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</si>
  <si>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</si>
  <si>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</si>
  <si>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</si>
  <si>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</si>
  <si>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</si>
  <si>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</si>
  <si>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</si>
  <si>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</si>
  <si>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</si>
  <si>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</si>
  <si>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</si>
  <si>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</si>
  <si>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</si>
  <si>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</si>
  <si>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</si>
  <si>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</si>
  <si>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</si>
  <si>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</si>
  <si>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</si>
  <si>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</si>
  <si>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</si>
  <si>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</si>
  <si>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</si>
  <si>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</si>
  <si>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</si>
  <si>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</si>
  <si>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</si>
  <si>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</si>
  <si>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</si>
  <si>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</si>
  <si>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</si>
  <si>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</si>
  <si>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</si>
  <si>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</si>
  <si>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</si>
  <si>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</si>
  <si>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</si>
  <si>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</si>
  <si>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</si>
  <si>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</si>
  <si>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</si>
  <si>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</si>
  <si>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</si>
  <si>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</si>
  <si>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</si>
  <si>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</si>
  <si>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</si>
  <si>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</si>
  <si>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</si>
  <si>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</si>
  <si>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</si>
  <si>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</si>
  <si>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</si>
  <si>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</si>
  <si>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</si>
  <si>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</si>
  <si>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</si>
  <si>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</si>
  <si>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</si>
  <si>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</si>
  <si>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</si>
  <si>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</si>
  <si>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</si>
  <si>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</si>
  <si>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</si>
  <si>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</si>
  <si>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</si>
  <si>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</si>
  <si>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</si>
  <si>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</si>
  <si>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</si>
  <si>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</si>
  <si>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</si>
  <si>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</si>
  <si>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</si>
  <si>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</si>
  <si>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</si>
  <si>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</si>
  <si>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</si>
  <si>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</si>
  <si>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</si>
  <si>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</si>
  <si>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</si>
  <si>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</si>
  <si>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</si>
  <si>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</si>
  <si>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</si>
  <si>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</si>
  <si>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</si>
  <si>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</si>
  <si>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</si>
  <si>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</si>
  <si>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</si>
  <si>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</si>
  <si>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</si>
  <si>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</si>
  <si>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</si>
  <si>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</si>
  <si>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</si>
  <si>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</si>
  <si>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</si>
  <si>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</si>
  <si>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</si>
  <si>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</si>
  <si>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</si>
  <si>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</si>
  <si>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</si>
  <si>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</si>
  <si>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</si>
  <si>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</si>
  <si>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</si>
  <si>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</si>
  <si>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</si>
  <si>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</si>
  <si>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</si>
  <si>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</si>
  <si>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</si>
  <si>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</si>
  <si>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</si>
  <si>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</si>
  <si>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</si>
  <si>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</si>
  <si>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</si>
  <si>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</si>
  <si>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</si>
  <si>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</si>
  <si>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</si>
  <si>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</si>
  <si>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</si>
  <si>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</si>
  <si>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</si>
  <si>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</si>
  <si>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</si>
  <si>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</si>
  <si>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</si>
  <si>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</si>
  <si>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</si>
  <si>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</si>
  <si>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</si>
  <si>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</si>
  <si>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</si>
  <si>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</si>
  <si>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</si>
  <si>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</si>
  <si>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</si>
  <si>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</si>
  <si>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</si>
  <si>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</si>
  <si>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</si>
  <si>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</si>
  <si>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</si>
  <si>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</si>
  <si>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</si>
  <si>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</si>
  <si>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</si>
  <si>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</si>
  <si>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</si>
  <si>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</si>
  <si>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</si>
  <si>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</si>
  <si>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</si>
  <si>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</si>
  <si>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</si>
  <si>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</si>
  <si>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</si>
  <si>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</si>
  <si>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</si>
  <si>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</si>
  <si>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</si>
  <si>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</si>
  <si>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</si>
  <si>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</si>
  <si>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</si>
  <si>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</si>
  <si>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</si>
  <si>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</si>
  <si>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</si>
  <si>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</si>
  <si>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</si>
  <si>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</si>
  <si>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</si>
  <si>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</si>
  <si>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</si>
  <si>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</si>
  <si>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</si>
  <si>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</si>
  <si>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</si>
  <si>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</si>
  <si>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</si>
  <si>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</si>
  <si>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</si>
  <si>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</si>
  <si>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</si>
  <si>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</si>
  <si>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</si>
  <si>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</si>
  <si>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</si>
  <si>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</si>
  <si>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</si>
  <si>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</si>
  <si>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</si>
  <si>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</si>
  <si>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</si>
  <si>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</si>
  <si>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</si>
  <si>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</si>
  <si>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</si>
  <si>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</si>
  <si>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</si>
  <si>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</si>
  <si>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</si>
  <si>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</si>
  <si>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</si>
  <si>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</si>
  <si>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</si>
  <si>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</si>
  <si>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</si>
  <si>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</si>
  <si>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</si>
  <si>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</si>
  <si>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</si>
  <si>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</si>
  <si>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</si>
  <si>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</si>
  <si>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</si>
  <si>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</si>
  <si>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</si>
  <si>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</si>
  <si>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</si>
  <si>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</si>
  <si>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</si>
  <si>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</si>
  <si>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</si>
  <si>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</si>
  <si>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</si>
  <si>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</si>
  <si>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</si>
  <si>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</si>
  <si>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</si>
  <si>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</si>
  <si>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</si>
  <si>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</si>
  <si>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</si>
  <si>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</si>
  <si>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</si>
  <si>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</si>
  <si>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</si>
  <si>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</si>
  <si>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</si>
  <si>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</si>
  <si>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</si>
  <si>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</si>
  <si>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</si>
  <si>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</si>
  <si>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</si>
  <si>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</si>
  <si>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</si>
  <si>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</si>
  <si>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</si>
  <si>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</si>
  <si>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</si>
  <si>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</si>
  <si>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</si>
  <si>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</si>
  <si>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</si>
  <si>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</si>
  <si>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</si>
  <si>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</si>
  <si>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</si>
  <si>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</si>
  <si>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</si>
  <si>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</si>
  <si>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</si>
  <si>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</si>
  <si>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</si>
  <si>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</si>
  <si>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</si>
  <si>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</si>
  <si>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</si>
  <si>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</si>
  <si>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</si>
  <si>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</si>
  <si>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</si>
  <si>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</si>
  <si>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</si>
  <si>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</si>
  <si>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</si>
  <si>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</si>
  <si>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</si>
  <si>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</si>
  <si>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</si>
  <si>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</si>
  <si>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</si>
  <si>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</si>
  <si>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</si>
  <si>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</si>
  <si>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</si>
  <si>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</si>
  <si>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</si>
  <si>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</si>
  <si>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</si>
  <si>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</si>
  <si>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</si>
  <si>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</si>
  <si>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</si>
  <si>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</si>
  <si>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</si>
  <si>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</si>
  <si>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</si>
  <si>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</si>
  <si>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</si>
  <si>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</si>
  <si>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</si>
  <si>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</si>
  <si>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</si>
  <si>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</si>
  <si>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</si>
  <si>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</si>
  <si>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</si>
  <si>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</si>
  <si>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</si>
  <si>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</si>
  <si>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</si>
  <si>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</si>
  <si>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</si>
  <si>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</si>
  <si>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</si>
  <si>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</si>
  <si>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</si>
  <si>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</si>
  <si>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</si>
  <si>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</si>
  <si>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</si>
  <si>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</si>
  <si>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</si>
  <si>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</si>
  <si>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</si>
  <si>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</si>
  <si>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</si>
  <si>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</si>
  <si>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</si>
  <si>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</si>
  <si>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</si>
  <si>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</si>
  <si>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</si>
  <si>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</si>
  <si>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</si>
  <si>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</si>
  <si>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</si>
  <si>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</si>
  <si>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</si>
  <si>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</si>
  <si>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</si>
  <si>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</si>
  <si>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</si>
  <si>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</si>
  <si>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</si>
  <si>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</si>
  <si>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</si>
  <si>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</si>
  <si>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</si>
  <si>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</si>
  <si>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</si>
  <si>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</si>
  <si>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</si>
  <si>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</si>
  <si>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</si>
  <si>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</si>
  <si>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</si>
  <si>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</si>
  <si>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</si>
  <si>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</si>
  <si>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</si>
  <si>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</si>
  <si>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</si>
  <si>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</si>
  <si>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</si>
  <si>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</si>
  <si>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</si>
  <si>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</si>
  <si>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</si>
  <si>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</si>
  <si>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</si>
  <si>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</si>
  <si>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</si>
  <si>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</si>
  <si>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</si>
  <si>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</si>
  <si>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</si>
  <si>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</si>
  <si>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</si>
  <si>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</si>
  <si>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</si>
  <si>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</si>
  <si>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</si>
  <si>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</si>
  <si>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</si>
  <si>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</si>
  <si>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</si>
  <si>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</si>
  <si>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</si>
  <si>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</si>
  <si>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</si>
  <si>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</si>
  <si>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</si>
  <si>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</si>
  <si>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</si>
  <si>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</si>
  <si>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</si>
  <si>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</si>
  <si>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</si>
  <si>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</si>
  <si>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</si>
  <si>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</si>
  <si>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</si>
  <si>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</si>
  <si>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</si>
  <si>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</si>
  <si>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</si>
  <si>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</si>
  <si>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</si>
  <si>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</si>
  <si>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</si>
  <si>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</si>
  <si>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</si>
  <si>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</si>
  <si>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</si>
  <si>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</si>
  <si>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</si>
  <si>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</si>
  <si>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</si>
  <si>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</si>
  <si>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</si>
  <si>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</si>
  <si>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</si>
  <si>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</si>
  <si>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</si>
  <si>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</si>
  <si>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</si>
  <si>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</si>
  <si>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</si>
  <si>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</si>
  <si>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</si>
  <si>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</si>
  <si>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</si>
  <si>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</si>
  <si>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</si>
  <si>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</si>
  <si>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</si>
  <si>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</si>
  <si>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</si>
  <si>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</si>
  <si>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</si>
  <si>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</si>
  <si>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</si>
  <si>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</si>
  <si>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</si>
  <si>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</si>
  <si>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</si>
  <si>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</si>
  <si>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</si>
  <si>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</si>
  <si>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</si>
  <si>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</si>
  <si>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</si>
  <si>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</si>
  <si>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</si>
  <si>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</si>
  <si>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</si>
  <si>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</si>
  <si>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</si>
  <si>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</si>
  <si>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</si>
  <si>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</si>
  <si>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</si>
  <si>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</si>
  <si>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</si>
  <si>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</si>
  <si>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</si>
  <si>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</si>
  <si>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</si>
  <si>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</si>
  <si>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</si>
  <si>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</si>
  <si>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</si>
  <si>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</si>
  <si>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</si>
  <si>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</si>
  <si>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</si>
  <si>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</si>
  <si>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</si>
  <si>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</si>
  <si>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</si>
  <si>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</si>
  <si>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</si>
  <si>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</si>
  <si>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</si>
  <si>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</si>
  <si>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</si>
  <si>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</si>
  <si>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</si>
  <si>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</si>
  <si>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</si>
  <si>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</si>
  <si>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</si>
  <si>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</si>
  <si>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</si>
  <si>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</si>
  <si>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</si>
  <si>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</si>
  <si>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</si>
  <si>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</si>
  <si>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</si>
  <si>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</si>
  <si>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</si>
  <si>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</si>
  <si>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</si>
  <si>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</si>
  <si>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</si>
  <si>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</si>
  <si>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</si>
  <si>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</si>
  <si>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</si>
  <si>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</si>
  <si>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</si>
  <si>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</si>
  <si>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</si>
  <si>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</si>
  <si>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</si>
  <si>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</si>
  <si>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</si>
  <si>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</si>
  <si>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</si>
  <si>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</si>
  <si>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</si>
  <si>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</si>
  <si>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</si>
  <si>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</si>
  <si>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</si>
  <si>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</si>
  <si>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</si>
  <si>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</si>
  <si>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</si>
  <si>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</si>
  <si>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</si>
  <si>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</si>
  <si>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</si>
  <si>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</si>
  <si>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</si>
  <si>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</si>
  <si>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</si>
  <si>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</si>
  <si>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</si>
  <si>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</si>
  <si>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</si>
  <si>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</si>
  <si>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</si>
  <si>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</si>
  <si>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</si>
  <si>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</si>
  <si>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</si>
  <si>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</si>
  <si>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</si>
  <si>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</si>
  <si>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</si>
  <si>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</si>
  <si>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</si>
  <si>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</si>
  <si>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</si>
  <si>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</si>
  <si>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</si>
  <si>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</si>
  <si>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</si>
  <si>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</si>
  <si>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</si>
  <si>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</si>
  <si>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</si>
  <si>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</si>
  <si>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</si>
  <si>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</si>
  <si>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</si>
  <si>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</si>
  <si>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</si>
  <si>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</si>
  <si>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</si>
  <si>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</si>
  <si>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</si>
  <si>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</si>
  <si>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</si>
  <si>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</si>
  <si>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</si>
  <si>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</si>
  <si>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</si>
  <si>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</si>
  <si>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</si>
  <si>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</si>
  <si>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</si>
  <si>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</si>
  <si>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</si>
  <si>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</si>
  <si>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</si>
  <si>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</si>
  <si>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</si>
  <si>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</si>
  <si>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</si>
  <si>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</si>
  <si>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</si>
  <si>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</si>
  <si>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</si>
  <si>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</si>
  <si>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</si>
  <si>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</si>
  <si>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</si>
  <si>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</si>
  <si>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</si>
  <si>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</si>
  <si>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</si>
  <si>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</si>
  <si>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</si>
  <si>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</si>
  <si>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</si>
  <si>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</si>
  <si>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</si>
  <si>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</si>
  <si>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</si>
  <si>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</si>
  <si>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</si>
  <si>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</si>
  <si>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</si>
  <si>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</si>
  <si>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</si>
  <si>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</si>
  <si>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</si>
  <si>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</si>
  <si>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</si>
  <si>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</si>
  <si>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</si>
  <si>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</si>
  <si>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</si>
  <si>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</si>
  <si>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</si>
  <si>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</si>
  <si>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</si>
  <si>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</si>
  <si>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</si>
  <si>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</si>
  <si>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</si>
  <si>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</si>
  <si>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</si>
  <si>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</si>
  <si>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</si>
  <si>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</si>
  <si>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</si>
  <si>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</si>
  <si>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</si>
  <si>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</si>
  <si>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</si>
  <si>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</si>
  <si>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</si>
  <si>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</si>
  <si>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</si>
  <si>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</si>
  <si>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</si>
  <si>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</si>
  <si>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</si>
  <si>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</si>
  <si>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</si>
  <si>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</si>
  <si>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</si>
  <si>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</si>
  <si>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</si>
  <si>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</si>
  <si>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</si>
  <si>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</si>
  <si>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</si>
  <si>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</si>
  <si>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</si>
  <si>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</si>
  <si>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</si>
  <si>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</si>
  <si>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</si>
  <si>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</si>
  <si>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</si>
  <si>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</si>
  <si>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</si>
  <si>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</si>
  <si>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</si>
  <si>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</si>
  <si>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</si>
  <si>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</si>
  <si>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</si>
  <si>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</si>
  <si>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</si>
  <si>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</si>
  <si>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</si>
  <si>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</si>
  <si>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</si>
  <si>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</si>
  <si>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</si>
  <si>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</si>
  <si>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</si>
  <si>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</si>
  <si>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</si>
  <si>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</si>
  <si>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</si>
  <si>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</si>
  <si>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</si>
  <si>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</si>
  <si>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</si>
  <si>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</si>
  <si>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</si>
  <si>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</si>
  <si>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</si>
  <si>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</si>
  <si>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</si>
  <si>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</si>
  <si>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</si>
  <si>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</si>
  <si>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</si>
  <si>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</si>
  <si>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</si>
  <si>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</si>
  <si>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</si>
  <si>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</si>
  <si>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</si>
  <si>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</si>
  <si>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</si>
  <si>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</si>
  <si>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</si>
  <si>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</si>
  <si>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</si>
  <si>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</si>
  <si>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</si>
  <si>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</si>
  <si>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</si>
  <si>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</si>
  <si>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</si>
  <si>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</si>
  <si>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</si>
  <si>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</si>
  <si>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</si>
  <si>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</si>
  <si>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</si>
  <si>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</si>
  <si>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</si>
  <si>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</si>
  <si>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</si>
  <si>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</si>
  <si>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</si>
  <si>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</si>
  <si>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</si>
  <si>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</si>
  <si>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</si>
  <si>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</si>
  <si>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</si>
  <si>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</si>
  <si>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</si>
  <si>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</si>
  <si>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</si>
  <si>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</si>
  <si>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</si>
  <si>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</si>
  <si>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</si>
  <si>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</si>
  <si>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</si>
  <si>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</si>
  <si>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</si>
  <si>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</si>
  <si>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</si>
  <si>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</si>
  <si>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</si>
  <si>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</si>
  <si>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</si>
  <si>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</si>
  <si>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</si>
  <si>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</si>
  <si>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</si>
  <si>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</si>
  <si>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</si>
  <si>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</si>
  <si>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</si>
  <si>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</si>
  <si>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</si>
  <si>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</si>
  <si>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</si>
  <si>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</si>
  <si>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</si>
  <si>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</si>
  <si>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</si>
  <si>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</si>
  <si>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</si>
  <si>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</si>
  <si>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</si>
  <si>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</si>
  <si>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</si>
  <si>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</si>
  <si>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</si>
  <si>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</si>
  <si>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</si>
  <si>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</si>
  <si>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</si>
  <si>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</si>
  <si>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</si>
  <si>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</si>
  <si>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</si>
  <si>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</si>
  <si>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</si>
  <si>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</si>
  <si>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</si>
  <si>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</si>
  <si>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</si>
  <si>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</si>
  <si>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</si>
  <si>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</si>
  <si>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</si>
  <si>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</si>
  <si>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</si>
  <si>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</si>
  <si>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</si>
  <si>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</si>
  <si>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</si>
  <si>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</si>
  <si>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</si>
  <si>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</si>
  <si>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</si>
  <si>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</si>
  <si>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</si>
  <si>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</si>
  <si>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</si>
  <si>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</si>
  <si>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</si>
  <si>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</si>
  <si>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</si>
  <si>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</si>
  <si>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</si>
  <si>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</si>
  <si>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</si>
  <si>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</si>
  <si>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</si>
  <si>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</si>
  <si>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</si>
  <si>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</si>
  <si>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</si>
  <si>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</si>
  <si>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</si>
  <si>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</si>
  <si>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</si>
  <si>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</si>
  <si>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</si>
  <si>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</si>
  <si>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</si>
  <si>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</si>
  <si>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</si>
  <si>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</si>
  <si>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</si>
  <si>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</si>
  <si>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</si>
  <si>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</si>
  <si>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</si>
  <si>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</si>
  <si>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</si>
  <si>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</si>
  <si>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</si>
  <si>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</si>
  <si>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</si>
  <si>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</si>
  <si>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</si>
  <si>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</si>
  <si>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</si>
  <si>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</si>
  <si>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</si>
  <si>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</si>
  <si>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</si>
  <si>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</si>
  <si>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</si>
  <si>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</si>
  <si>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</si>
  <si>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</si>
  <si>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</si>
  <si>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</si>
  <si>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</si>
  <si>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</si>
  <si>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</si>
  <si>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</si>
  <si>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</si>
  <si>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</si>
  <si>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</si>
  <si>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</si>
  <si>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</si>
  <si>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</si>
  <si>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</si>
  <si>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</si>
  <si>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</si>
  <si>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</si>
  <si>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</si>
  <si>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</si>
  <si>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</si>
  <si>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</si>
  <si>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</si>
  <si>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</si>
  <si>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</si>
  <si>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</si>
  <si>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</si>
  <si>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</si>
  <si>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</si>
  <si>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</si>
  <si>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</si>
  <si>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</si>
  <si>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</si>
  <si>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</si>
  <si>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</si>
  <si>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</si>
  <si>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</si>
  <si>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</si>
  <si>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</si>
  <si>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</si>
  <si>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</si>
  <si>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</si>
  <si>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</si>
  <si>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</si>
  <si>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</si>
  <si>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</si>
  <si>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</si>
  <si>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</si>
  <si>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</si>
  <si>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</si>
  <si>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</si>
  <si>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</si>
  <si>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</si>
  <si>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</si>
  <si>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</si>
  <si>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</si>
  <si>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</si>
  <si>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</si>
  <si>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</si>
  <si>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</si>
  <si>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</si>
  <si>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</si>
  <si>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</si>
  <si>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</si>
  <si>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</si>
  <si>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</si>
  <si>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</si>
  <si>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</si>
  <si>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</si>
  <si>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</si>
  <si>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</si>
  <si>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</si>
  <si>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</si>
  <si>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</si>
  <si>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</si>
  <si>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</si>
  <si>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</si>
  <si>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</si>
  <si>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</si>
  <si>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</si>
  <si>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</si>
  <si>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</si>
  <si>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</si>
  <si>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</si>
  <si>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</si>
  <si>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</si>
  <si>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</si>
  <si>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</si>
  <si>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</si>
  <si>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</si>
  <si>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</si>
  <si>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</si>
  <si>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</si>
  <si>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</si>
  <si>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</si>
  <si>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</si>
  <si>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</si>
  <si>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</si>
  <si>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</si>
  <si>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</si>
  <si>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</si>
  <si>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</si>
  <si>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</si>
  <si>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</si>
  <si>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</si>
  <si>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</si>
  <si>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</si>
  <si>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</si>
  <si>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</si>
  <si>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</si>
  <si>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</si>
  <si>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</si>
  <si>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</si>
  <si>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</si>
  <si>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</si>
  <si>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</si>
  <si>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</si>
  <si>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</si>
  <si>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</si>
  <si>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</si>
  <si>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</si>
  <si>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</si>
  <si>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</si>
  <si>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</si>
  <si>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</si>
  <si>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</si>
  <si>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</si>
  <si>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</si>
  <si>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</si>
  <si>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</si>
  <si>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</si>
  <si>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</si>
  <si>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</si>
  <si>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</si>
  <si>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</si>
  <si>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</si>
  <si>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</si>
  <si>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</si>
  <si>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</si>
  <si>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</si>
  <si>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</si>
  <si>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</si>
  <si>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</si>
  <si>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</si>
  <si>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</si>
  <si>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</si>
  <si>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</si>
  <si>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</si>
  <si>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</si>
  <si>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</si>
  <si>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</si>
  <si>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</si>
  <si>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</si>
  <si>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</si>
  <si>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</si>
  <si>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</si>
  <si>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</si>
  <si>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</si>
  <si>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</si>
  <si>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</si>
  <si>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</si>
  <si>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</si>
  <si>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</si>
  <si>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</si>
  <si>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</si>
  <si>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</si>
  <si>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</si>
  <si>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</si>
  <si>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</si>
  <si>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</si>
  <si>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</si>
  <si>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</si>
  <si>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</si>
  <si>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</si>
  <si>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</si>
  <si>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</si>
  <si>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</si>
  <si>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</si>
  <si>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</si>
  <si>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</si>
  <si>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</si>
  <si>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</si>
  <si>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</si>
  <si>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</si>
  <si>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</si>
  <si>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</si>
  <si>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</si>
  <si>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</si>
  <si>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</si>
  <si>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</si>
  <si>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</si>
  <si>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</si>
  <si>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</si>
  <si>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</si>
  <si>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</si>
  <si>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</si>
  <si>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</si>
  <si>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</si>
  <si>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</si>
  <si>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</si>
  <si>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</si>
  <si>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</si>
  <si>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</si>
  <si>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</si>
  <si>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</si>
  <si>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</si>
  <si>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</si>
  <si>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</si>
  <si>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</si>
  <si>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</si>
  <si>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</si>
  <si>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</si>
  <si>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</si>
  <si>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</si>
  <si>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</si>
  <si>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</si>
  <si>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</si>
  <si>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</si>
  <si>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</si>
  <si>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</si>
  <si>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</si>
  <si>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</si>
  <si>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</si>
  <si>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</si>
  <si>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</si>
  <si>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</si>
  <si>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</si>
  <si>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</si>
  <si>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</si>
  <si>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</si>
  <si>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</si>
  <si>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</si>
  <si>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</si>
  <si>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</si>
  <si>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</si>
  <si>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</si>
  <si>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</si>
  <si>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</si>
  <si>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</si>
  <si>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</si>
  <si>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</si>
  <si>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</si>
  <si>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</si>
  <si>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</si>
  <si>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</si>
  <si>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</si>
  <si>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</si>
  <si>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</si>
  <si>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</si>
  <si>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</si>
  <si>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</si>
  <si>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</si>
  <si>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</si>
  <si>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</si>
  <si>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</si>
  <si>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</si>
  <si>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</si>
  <si>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</si>
  <si>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</si>
  <si>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</si>
  <si>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</si>
  <si>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</si>
  <si>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</si>
  <si>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</si>
  <si>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</si>
  <si>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</si>
  <si>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</si>
  <si>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</si>
  <si>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</si>
  <si>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</si>
  <si>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</si>
  <si>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</si>
  <si>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</si>
  <si>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</si>
  <si>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</si>
  <si>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</si>
  <si>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</si>
  <si>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</si>
  <si>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</si>
  <si>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</si>
  <si>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</si>
  <si>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</si>
  <si>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</si>
  <si>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</si>
  <si>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</si>
  <si>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</si>
  <si>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</si>
  <si>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</si>
  <si>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</si>
  <si>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</si>
  <si>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</si>
  <si>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</si>
  <si>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</si>
  <si>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</si>
  <si>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</si>
  <si>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</si>
  <si>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</si>
  <si>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</si>
  <si>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</si>
  <si>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</si>
  <si>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</si>
  <si>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</si>
  <si>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</si>
  <si>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</si>
  <si>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</si>
  <si>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</si>
  <si>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</si>
  <si>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</si>
  <si>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</si>
  <si>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</si>
  <si>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</si>
  <si>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</si>
  <si>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</si>
  <si>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</si>
  <si>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</si>
  <si>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</si>
  <si>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</si>
  <si>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</si>
  <si>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</si>
  <si>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</si>
  <si>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</si>
  <si>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</si>
  <si>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</si>
  <si>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</si>
  <si>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</si>
  <si>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</si>
  <si>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</si>
  <si>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</si>
  <si>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</si>
  <si>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</si>
  <si>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</si>
  <si>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</si>
  <si>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</si>
  <si>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</si>
  <si>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</si>
  <si>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</si>
  <si>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</si>
  <si>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</si>
  <si>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</si>
  <si>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</si>
  <si>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</si>
  <si>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</si>
  <si>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</si>
  <si>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</si>
  <si>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</si>
  <si>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</si>
  <si>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</si>
  <si>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</si>
  <si>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</si>
  <si>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</si>
  <si>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</si>
  <si>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</si>
  <si>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</si>
  <si>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</si>
  <si>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</si>
  <si>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</si>
  <si>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</si>
  <si>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</si>
  <si>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</si>
  <si>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</si>
  <si>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</si>
  <si>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</si>
  <si>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</si>
  <si>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</si>
  <si>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</si>
  <si>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</si>
  <si>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</si>
  <si>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</si>
  <si>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</si>
  <si>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</si>
  <si>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</si>
  <si>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</si>
  <si>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</si>
  <si>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</si>
  <si>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</si>
  <si>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</si>
  <si>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</si>
  <si>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</si>
  <si>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</si>
  <si>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</si>
  <si>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</si>
  <si>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</si>
  <si>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</si>
  <si>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</si>
  <si>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</si>
  <si>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</si>
  <si>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</si>
  <si>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</si>
  <si>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</si>
  <si>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</si>
  <si>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</si>
  <si>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</si>
  <si>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</si>
  <si>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</si>
  <si>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</si>
  <si>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</si>
  <si>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</si>
  <si>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</si>
  <si>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</si>
  <si>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</si>
  <si>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</si>
  <si>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</si>
  <si>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</si>
  <si>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</si>
  <si>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</si>
  <si>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</si>
  <si>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</si>
  <si>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</si>
  <si>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</si>
  <si>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</si>
  <si>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</si>
  <si>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</si>
  <si>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</si>
  <si>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</si>
  <si>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</si>
  <si>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</si>
  <si>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</si>
  <si>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</si>
  <si>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</si>
  <si>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</si>
  <si>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</si>
  <si>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</si>
  <si>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</si>
  <si>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</si>
  <si>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</si>
  <si>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</si>
  <si>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</si>
  <si>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</si>
  <si>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</si>
  <si>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</si>
  <si>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</si>
  <si>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</si>
  <si>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</si>
  <si>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</si>
  <si>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</si>
  <si>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</si>
  <si>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</si>
  <si>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</si>
  <si>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</si>
  <si>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</si>
  <si>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</si>
  <si>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</si>
  <si>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</si>
  <si>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</si>
  <si>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</si>
  <si>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</si>
  <si>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</si>
  <si>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</si>
  <si>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</si>
  <si>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</si>
  <si>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</si>
  <si>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</si>
  <si>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</si>
  <si>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</si>
  <si>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</si>
  <si>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</si>
  <si>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</si>
  <si>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</si>
  <si>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</si>
  <si>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</si>
  <si>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</si>
  <si>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</si>
  <si>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</si>
  <si>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</si>
  <si>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</si>
  <si>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</si>
  <si>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</si>
  <si>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</si>
  <si>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</si>
  <si>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</si>
  <si>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</si>
  <si>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</si>
  <si>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</si>
  <si>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</si>
  <si>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</si>
  <si>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</si>
  <si>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</si>
  <si>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</si>
  <si>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</si>
  <si>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</si>
  <si>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</si>
  <si>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</si>
  <si>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</si>
  <si>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</si>
  <si>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</si>
  <si>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</si>
  <si>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</si>
  <si>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</si>
  <si>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</si>
  <si>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</si>
  <si>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</si>
  <si>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</si>
  <si>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</si>
  <si>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</si>
  <si>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</si>
  <si>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</si>
  <si>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</si>
  <si>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</si>
  <si>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</si>
  <si>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</si>
  <si>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</si>
  <si>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</si>
  <si>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</si>
  <si>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</si>
  <si>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</si>
  <si>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</si>
  <si>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</si>
  <si>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</si>
  <si>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</si>
  <si>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</si>
  <si>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</si>
  <si>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</si>
  <si>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</si>
  <si>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</si>
  <si>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</si>
  <si>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</si>
  <si>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</si>
  <si>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</si>
  <si>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</si>
  <si>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</si>
  <si>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</si>
  <si>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</si>
  <si>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</si>
  <si>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</si>
  <si>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</si>
  <si>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</si>
  <si>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</si>
  <si>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</si>
  <si>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</si>
  <si>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</si>
  <si>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</si>
  <si>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</si>
  <si>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</si>
  <si>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</si>
  <si>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</si>
  <si>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</si>
  <si>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</si>
  <si>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</si>
  <si>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</si>
  <si>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</si>
  <si>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</si>
  <si>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</si>
  <si>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</si>
  <si>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</si>
  <si>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</si>
  <si>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</si>
  <si>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</si>
  <si>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</si>
  <si>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</si>
  <si>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</si>
  <si>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</si>
  <si>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</si>
  <si>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</si>
  <si>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</si>
  <si>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</si>
  <si>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</si>
  <si>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</si>
  <si>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</si>
  <si>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</si>
  <si>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</si>
  <si>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</si>
  <si>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</si>
  <si>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</si>
  <si>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</si>
  <si>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</si>
  <si>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</si>
  <si>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</si>
  <si>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</si>
  <si>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</si>
  <si>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</si>
  <si>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</si>
  <si>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</si>
  <si>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</si>
  <si>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</si>
  <si>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</si>
  <si>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</si>
  <si>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</si>
  <si>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</si>
  <si>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</si>
  <si>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</si>
  <si>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</si>
  <si>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</si>
  <si>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</si>
  <si>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</si>
  <si>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</si>
  <si>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</si>
  <si>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</si>
  <si>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</si>
  <si>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</si>
  <si>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</si>
  <si>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</si>
  <si>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</si>
  <si>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</si>
  <si>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</si>
  <si>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</si>
  <si>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</si>
  <si>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</si>
  <si>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</si>
  <si>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</si>
  <si>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</si>
  <si>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</si>
  <si>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</si>
  <si>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</si>
  <si>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</si>
  <si>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</si>
  <si>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</si>
  <si>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</si>
  <si>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</si>
  <si>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</si>
  <si>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</si>
  <si>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</si>
  <si>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</si>
  <si>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</si>
  <si>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</si>
  <si>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</si>
  <si>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</si>
  <si>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</si>
  <si>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</si>
  <si>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</si>
  <si>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</si>
  <si>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</si>
  <si>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</si>
  <si>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</si>
  <si>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</si>
  <si>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</si>
  <si>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</si>
  <si>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</si>
  <si>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</si>
  <si>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</si>
  <si>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</si>
  <si>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</si>
  <si>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</si>
  <si>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</si>
  <si>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</si>
  <si>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</si>
  <si>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</si>
  <si>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</si>
  <si>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</si>
  <si>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</si>
  <si>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</si>
  <si>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</si>
  <si>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</si>
  <si>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</si>
  <si>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</si>
  <si>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</si>
  <si>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</si>
  <si>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</si>
  <si>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</si>
  <si>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</si>
  <si>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</si>
  <si>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</si>
  <si>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</si>
  <si>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</si>
  <si>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</si>
  <si>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</si>
  <si>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</si>
  <si>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</si>
  <si>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</si>
  <si>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</si>
  <si>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</si>
  <si>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</si>
  <si>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</si>
  <si>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</si>
  <si>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</si>
  <si>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</si>
  <si>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</si>
  <si>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</si>
  <si>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</si>
  <si>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</si>
  <si>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</si>
  <si>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</si>
  <si>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</si>
  <si>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</si>
  <si>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</si>
  <si>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</si>
  <si>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</si>
  <si>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</si>
  <si>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</si>
  <si>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</si>
  <si>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</si>
  <si>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</si>
  <si>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</si>
  <si>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</si>
  <si>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</si>
  <si>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</si>
  <si>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</si>
  <si>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</si>
  <si>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</si>
  <si>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</si>
  <si>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</si>
  <si>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</si>
  <si>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</si>
  <si>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</si>
  <si>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</si>
  <si>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</si>
  <si>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</si>
  <si>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</si>
  <si>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</si>
  <si>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</si>
  <si>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</si>
  <si>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</si>
  <si>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</si>
  <si>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</si>
  <si>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</si>
  <si>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</si>
  <si>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</si>
  <si>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</si>
  <si>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</si>
  <si>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</si>
  <si>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</si>
  <si>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</si>
  <si>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</si>
  <si>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</si>
  <si>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</si>
  <si>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</si>
  <si>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</si>
  <si>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</si>
  <si>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</si>
  <si>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</si>
  <si>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</si>
  <si>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</si>
  <si>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</si>
  <si>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</si>
  <si>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</si>
  <si>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</si>
  <si>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</si>
  <si>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</si>
  <si>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</si>
  <si>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</si>
  <si>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</si>
  <si>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</si>
  <si>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</si>
  <si>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</si>
  <si>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</si>
  <si>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</si>
  <si>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</si>
  <si>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</si>
  <si>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</si>
  <si>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</si>
  <si>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</si>
  <si>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</si>
  <si>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</si>
  <si>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</si>
  <si>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</si>
  <si>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</si>
  <si>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</si>
  <si>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</si>
  <si>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</si>
  <si>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</si>
  <si>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</si>
  <si>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</si>
  <si>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</si>
  <si>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</si>
  <si>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</si>
  <si>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</si>
  <si>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</si>
  <si>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</si>
  <si>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</si>
  <si>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</si>
  <si>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</si>
  <si>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</si>
  <si>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</si>
  <si>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</si>
  <si>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</si>
  <si>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</si>
  <si>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</si>
  <si>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</si>
  <si>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</si>
  <si>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</si>
  <si>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</si>
  <si>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</si>
  <si>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</si>
  <si>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</si>
  <si>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</si>
  <si>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</si>
  <si>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</si>
  <si>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</si>
  <si>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</si>
  <si>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</si>
  <si>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</si>
  <si>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</si>
  <si>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</si>
  <si>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</si>
  <si>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</si>
  <si>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</si>
  <si>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</si>
  <si>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</si>
  <si>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</si>
  <si>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</si>
  <si>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</si>
  <si>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</si>
  <si>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</si>
  <si>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</si>
  <si>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</si>
  <si>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</si>
  <si>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</si>
  <si>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</si>
  <si>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</si>
  <si>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</si>
  <si>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</si>
  <si>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</si>
  <si>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</si>
  <si>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</si>
  <si>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</si>
  <si>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</si>
  <si>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</si>
  <si>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</si>
  <si>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</si>
  <si>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</si>
  <si>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</si>
  <si>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</si>
  <si>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</si>
  <si>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</si>
  <si>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</si>
  <si>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</si>
  <si>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</si>
  <si>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</si>
  <si>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</si>
  <si>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</si>
  <si>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</si>
  <si>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</si>
  <si>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</si>
  <si>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</si>
  <si>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</si>
  <si>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</si>
  <si>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</si>
  <si>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</si>
  <si>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</si>
  <si>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</si>
  <si>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</si>
  <si>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</si>
  <si>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</si>
  <si>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</si>
  <si>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</si>
  <si>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</si>
  <si>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</si>
  <si>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</si>
  <si>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</si>
  <si>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</si>
  <si>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</si>
  <si>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</si>
  <si>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</si>
  <si>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</si>
  <si>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</si>
  <si>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</si>
  <si>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</si>
  <si>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</si>
  <si>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</si>
  <si>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</si>
  <si>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</si>
  <si>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</si>
  <si>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</si>
  <si>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</si>
  <si>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</si>
  <si>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</si>
  <si>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</si>
  <si>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</si>
  <si>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</si>
  <si>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</si>
  <si>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</si>
  <si>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</si>
  <si>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</si>
  <si>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</si>
  <si>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</si>
  <si>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</si>
  <si>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</si>
  <si>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</si>
  <si>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</si>
  <si>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</si>
  <si>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</si>
  <si>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</si>
  <si>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</si>
  <si>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</si>
  <si>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</si>
  <si>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</si>
  <si>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</si>
  <si>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</si>
  <si>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</si>
  <si>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</si>
  <si>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</si>
  <si>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</si>
  <si>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</si>
  <si>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</si>
  <si>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</si>
  <si>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</si>
  <si>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</si>
  <si>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</si>
  <si>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</si>
  <si>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</si>
  <si>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</si>
  <si>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</si>
  <si>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</si>
  <si>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</si>
  <si>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</si>
  <si>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</si>
  <si>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</si>
  <si>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</si>
  <si>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</si>
  <si>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</si>
  <si>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</si>
  <si>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</si>
  <si>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</si>
  <si>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</si>
  <si>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</si>
  <si>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</si>
  <si>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</si>
  <si>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</si>
  <si>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</si>
  <si>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</si>
  <si>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</si>
  <si>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</si>
  <si>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</si>
  <si>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</si>
  <si>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</si>
  <si>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</si>
  <si>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</si>
  <si>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</si>
  <si>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</si>
  <si>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</si>
  <si>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</si>
  <si>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</si>
  <si>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</si>
  <si>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</si>
  <si>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</si>
  <si>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</si>
  <si>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</si>
  <si>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</si>
  <si>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</si>
  <si>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</si>
  <si>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</si>
  <si>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</si>
  <si>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</si>
  <si>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</si>
  <si>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</si>
  <si>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</si>
  <si>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</si>
  <si>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</si>
  <si>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</si>
  <si>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</si>
  <si>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</si>
  <si>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</si>
  <si>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</si>
  <si>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</si>
  <si>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</si>
  <si>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</si>
  <si>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</si>
  <si>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</si>
  <si>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</si>
  <si>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</si>
  <si>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</si>
  <si>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</si>
  <si>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</si>
  <si>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</si>
  <si>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</si>
  <si>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</si>
  <si>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</si>
  <si>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</si>
  <si>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</si>
  <si>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</si>
  <si>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</si>
  <si>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</si>
  <si>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</si>
  <si>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</si>
  <si>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</si>
  <si>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</si>
  <si>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</si>
  <si>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</si>
  <si>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</si>
  <si>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</si>
  <si>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</si>
  <si>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</si>
  <si>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</si>
  <si>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</si>
  <si>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</si>
  <si>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</si>
  <si>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</si>
  <si>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</si>
  <si>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</si>
  <si>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</si>
  <si>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</si>
  <si>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</si>
  <si>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</si>
  <si>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</si>
  <si>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</si>
  <si>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</si>
  <si>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</si>
  <si>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</si>
  <si>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</si>
  <si>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</si>
  <si>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</si>
  <si>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</si>
  <si>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</si>
  <si>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</si>
  <si>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</si>
  <si>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</si>
  <si>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</si>
  <si>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</si>
  <si>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</si>
  <si>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</si>
  <si>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</si>
  <si>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</si>
  <si>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</si>
  <si>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</si>
  <si>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</si>
  <si>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</si>
  <si>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</si>
  <si>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</si>
  <si>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</si>
  <si>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</si>
  <si>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</si>
  <si>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</si>
  <si>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</si>
  <si>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</si>
  <si>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</si>
  <si>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</si>
  <si>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</si>
  <si>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</si>
  <si>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</si>
  <si>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</si>
  <si>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</si>
  <si>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</si>
  <si>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</si>
  <si>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</si>
  <si>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</si>
  <si>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</si>
  <si>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</si>
  <si>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</si>
  <si>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</si>
  <si>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</si>
  <si>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</si>
  <si>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</si>
  <si>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</si>
  <si>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</si>
  <si>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</si>
  <si>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</si>
  <si>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</si>
  <si>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</si>
  <si>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</si>
  <si>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</si>
  <si>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</si>
  <si>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</si>
  <si>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</si>
  <si>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</si>
  <si>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</si>
  <si>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</si>
  <si>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</si>
  <si>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</si>
  <si>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</si>
  <si>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</si>
  <si>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</si>
  <si>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</si>
  <si>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</si>
  <si>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</si>
  <si>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</si>
  <si>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</si>
  <si>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</si>
  <si>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</si>
  <si>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</si>
  <si>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</si>
  <si>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</si>
  <si>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</si>
  <si>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</si>
  <si>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</si>
  <si>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</si>
  <si>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</si>
  <si>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</si>
  <si>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</si>
  <si>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</si>
  <si>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</si>
  <si>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</si>
  <si>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</si>
  <si>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</si>
  <si>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</si>
  <si>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</si>
  <si>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</si>
  <si>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</si>
  <si>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</si>
  <si>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</si>
  <si>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</si>
  <si>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</si>
  <si>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</si>
  <si>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</si>
  <si>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</si>
  <si>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</si>
  <si>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</si>
  <si>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</si>
  <si>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</si>
  <si>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</si>
  <si>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</si>
  <si>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</si>
  <si>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</si>
  <si>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</si>
  <si>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</si>
  <si>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</si>
  <si>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</si>
  <si>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</si>
  <si>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</si>
  <si>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</si>
  <si>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</si>
  <si>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</si>
  <si>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</si>
  <si>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</si>
  <si>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</si>
  <si>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</si>
  <si>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</si>
  <si>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</si>
  <si>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</si>
  <si>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</si>
  <si>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</si>
  <si>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</si>
  <si>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</si>
  <si>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</si>
  <si>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</si>
  <si>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</si>
  <si>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</si>
  <si>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</si>
  <si>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</si>
  <si>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</si>
  <si>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</si>
  <si>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</si>
  <si>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</si>
  <si>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</si>
  <si>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</si>
  <si>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</si>
  <si>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</si>
  <si>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</si>
  <si>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</si>
  <si>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</si>
  <si>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</si>
  <si>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</si>
  <si>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</si>
  <si>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</si>
  <si>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</si>
  <si>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</si>
  <si>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</si>
  <si>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</si>
  <si>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</si>
  <si>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</si>
  <si>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</si>
  <si>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</si>
  <si>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</si>
  <si>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</si>
  <si>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</si>
  <si>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</si>
  <si>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</si>
  <si>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</si>
  <si>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</si>
  <si>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</si>
  <si>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</si>
  <si>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</si>
  <si>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</si>
  <si>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</si>
  <si>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</si>
  <si>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</si>
  <si>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</si>
  <si>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</si>
  <si>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</si>
  <si>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</si>
  <si>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</si>
  <si>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</si>
  <si>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</si>
  <si>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</si>
  <si>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</si>
  <si>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</si>
  <si>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</si>
  <si>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</si>
  <si>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</si>
  <si>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</si>
  <si>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</si>
  <si>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</si>
  <si>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</si>
  <si>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</si>
  <si>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</si>
  <si>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</si>
  <si>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</si>
  <si>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</si>
  <si>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</si>
  <si>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</si>
  <si>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</si>
  <si>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</si>
  <si>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</si>
  <si>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</si>
  <si>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</si>
  <si>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</si>
  <si>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</si>
  <si>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</si>
  <si>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</si>
  <si>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</si>
  <si>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</si>
  <si>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</si>
  <si>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</si>
  <si>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</si>
  <si>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</si>
  <si>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</si>
  <si>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</si>
  <si>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</si>
  <si>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</si>
  <si>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</si>
  <si>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</si>
  <si>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</si>
  <si>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</si>
  <si>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</si>
  <si>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</si>
  <si>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</si>
  <si>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</si>
  <si>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</si>
  <si>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</si>
  <si>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</si>
  <si>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</si>
  <si>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</si>
  <si>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</si>
  <si>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</si>
  <si>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</si>
  <si>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</si>
  <si>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</si>
  <si>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</si>
  <si>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</si>
  <si>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</si>
  <si>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</si>
  <si>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</si>
  <si>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</si>
  <si>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</si>
  <si>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</si>
  <si>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</si>
  <si>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</si>
  <si>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</si>
  <si>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</si>
  <si>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</si>
  <si>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</si>
  <si>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</si>
  <si>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</si>
  <si>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</si>
  <si>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</si>
  <si>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</si>
  <si>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</si>
  <si>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</si>
  <si>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</si>
  <si>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</si>
  <si>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</si>
  <si>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</si>
  <si>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</si>
  <si>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</si>
  <si>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</si>
  <si>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</si>
  <si>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</si>
  <si>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</si>
  <si>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</si>
  <si>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</si>
  <si>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</si>
  <si>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</si>
  <si>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</si>
  <si>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</si>
  <si>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</si>
  <si>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</si>
  <si>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</si>
  <si>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</si>
  <si>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</si>
  <si>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</si>
  <si>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</si>
  <si>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</si>
  <si>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</si>
  <si>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</si>
  <si>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</si>
  <si>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</si>
  <si>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</si>
  <si>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</si>
  <si>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</si>
  <si>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</si>
  <si>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</si>
  <si>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</si>
  <si>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</si>
  <si>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</si>
  <si>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</si>
  <si>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</si>
  <si>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</si>
  <si>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</si>
  <si>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</si>
  <si>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</si>
  <si>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</si>
  <si>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</si>
  <si>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</si>
  <si>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</si>
  <si>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</si>
  <si>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</si>
  <si>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</si>
  <si>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</si>
  <si>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</si>
  <si>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</si>
  <si>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</si>
  <si>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</si>
  <si>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</si>
  <si>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</si>
  <si>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</si>
  <si>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</si>
  <si>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</si>
  <si>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</si>
  <si>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</si>
  <si>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</si>
  <si>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</si>
  <si>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</si>
  <si>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</si>
  <si>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</si>
  <si>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</si>
  <si>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</si>
  <si>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</si>
  <si>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</si>
  <si>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</si>
  <si>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</si>
  <si>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</si>
  <si>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</si>
  <si>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</si>
  <si>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</si>
  <si>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</si>
  <si>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</si>
  <si>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</si>
  <si>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</si>
  <si>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</si>
  <si>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</si>
  <si>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</si>
  <si>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</si>
  <si>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</si>
  <si>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</si>
  <si>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</si>
  <si>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</si>
  <si>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</si>
  <si>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</si>
  <si>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</si>
  <si>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</si>
  <si>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</si>
  <si>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</si>
  <si>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</si>
  <si>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</si>
  <si>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</si>
  <si>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</si>
  <si>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</si>
  <si>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</si>
  <si>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</si>
  <si>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</si>
  <si>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</si>
  <si>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</si>
  <si>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</si>
  <si>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</si>
  <si>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</si>
  <si>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</si>
  <si>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</si>
  <si>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</si>
  <si>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</si>
  <si>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</si>
  <si>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</si>
  <si>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</si>
  <si>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</si>
  <si>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</si>
  <si>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</si>
  <si>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</si>
  <si>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</si>
  <si>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</si>
  <si>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</si>
  <si>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</si>
  <si>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</si>
  <si>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</si>
  <si>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</si>
  <si>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</si>
  <si>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</si>
  <si>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</si>
  <si>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</si>
  <si>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</si>
  <si>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</si>
  <si>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</si>
  <si>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</si>
  <si>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</si>
  <si>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</si>
  <si>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</si>
  <si>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</si>
  <si>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</si>
  <si>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</si>
  <si>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</si>
  <si>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</si>
  <si>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</si>
  <si>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</si>
  <si>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</si>
  <si>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</si>
  <si>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</si>
  <si>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</si>
  <si>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</si>
  <si>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</si>
  <si>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</si>
  <si>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</si>
  <si>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</si>
  <si>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</si>
  <si>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</si>
  <si>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</si>
  <si>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</si>
  <si>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</si>
  <si>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</si>
  <si>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</si>
  <si>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</si>
  <si>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</si>
  <si>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</si>
  <si>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</si>
  <si>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</si>
  <si>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</si>
  <si>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</si>
  <si>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</si>
  <si>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</si>
  <si>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</si>
  <si>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</si>
  <si>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</si>
  <si>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</si>
  <si>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</si>
  <si>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</si>
  <si>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</si>
  <si>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</si>
  <si>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</si>
  <si>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</si>
  <si>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</si>
  <si>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</si>
  <si>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</si>
  <si>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</si>
  <si>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</si>
  <si>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</si>
  <si>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</si>
  <si>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</si>
  <si>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</si>
  <si>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</si>
  <si>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</si>
  <si>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</si>
  <si>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</si>
  <si>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</si>
  <si>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</si>
  <si>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</si>
  <si>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</si>
  <si>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</si>
  <si>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</si>
  <si>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</si>
  <si>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</si>
  <si>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</si>
  <si>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</si>
  <si>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</si>
  <si>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</si>
  <si>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</si>
  <si>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</si>
  <si>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</si>
  <si>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</si>
  <si>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</si>
  <si>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</si>
  <si>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</si>
  <si>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</si>
  <si>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</si>
  <si>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</si>
  <si>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</si>
  <si>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</si>
  <si>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</si>
  <si>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</si>
  <si>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</si>
  <si>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</si>
  <si>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</si>
  <si>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</si>
  <si>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</si>
  <si>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</si>
  <si>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</si>
  <si>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</si>
  <si>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</si>
  <si>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</si>
  <si>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</si>
  <si>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</si>
  <si>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</si>
  <si>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</si>
  <si>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</si>
  <si>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</si>
  <si>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</si>
  <si>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</si>
  <si>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</si>
  <si>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</si>
  <si>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</si>
  <si>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</si>
  <si>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</si>
  <si>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</si>
  <si>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</si>
  <si>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</si>
  <si>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</si>
  <si>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</si>
  <si>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</si>
  <si>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</si>
  <si>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</si>
  <si>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</si>
  <si>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</si>
  <si>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</si>
  <si>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</si>
  <si>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</si>
  <si>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</si>
  <si>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</si>
  <si>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</si>
  <si>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</si>
  <si>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</si>
  <si>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</si>
  <si>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</si>
  <si>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</si>
  <si>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</si>
  <si>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</si>
  <si>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</si>
  <si>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</si>
  <si>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</si>
  <si>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</si>
  <si>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</si>
  <si>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</si>
  <si>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</si>
  <si>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</si>
  <si>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</si>
  <si>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</si>
  <si>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</si>
  <si>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</si>
  <si>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</si>
  <si>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</si>
  <si>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</si>
  <si>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</si>
  <si>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</si>
  <si>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</si>
  <si>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</si>
  <si>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</si>
  <si>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</si>
  <si>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</si>
  <si>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</si>
  <si>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</si>
  <si>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</si>
  <si>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</si>
  <si>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</si>
  <si>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</si>
  <si>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</si>
  <si>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</si>
  <si>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</si>
  <si>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</si>
  <si>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</si>
  <si>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</si>
  <si>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</si>
  <si>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</si>
  <si>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</si>
  <si>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</si>
  <si>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</si>
  <si>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</si>
  <si>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</si>
  <si>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</si>
  <si>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</si>
  <si>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</si>
  <si>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</si>
  <si>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</si>
  <si>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</si>
  <si>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</si>
  <si>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</si>
  <si>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</si>
  <si>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</si>
  <si>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</si>
  <si>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</si>
  <si>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</si>
  <si>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</si>
  <si>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</si>
  <si>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</si>
  <si>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</si>
  <si>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</si>
  <si>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</si>
  <si>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</si>
  <si>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</si>
  <si>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</si>
  <si>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</si>
  <si>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</si>
  <si>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</si>
  <si>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</si>
  <si>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</si>
  <si>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</si>
  <si>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</si>
  <si>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</si>
  <si>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</si>
  <si>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</si>
  <si>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</si>
  <si>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</si>
  <si>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</si>
  <si>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</si>
  <si>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</si>
  <si>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</si>
  <si>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</si>
  <si>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</si>
  <si>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</si>
  <si>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</si>
  <si>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</si>
  <si>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</si>
  <si>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</si>
  <si>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</si>
  <si>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</si>
  <si>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</si>
  <si>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</si>
  <si>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</si>
  <si>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</si>
  <si>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</si>
  <si>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</si>
  <si>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</si>
  <si>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</si>
  <si>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</si>
  <si>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</si>
  <si>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</si>
  <si>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</si>
  <si>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</si>
  <si>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</si>
  <si>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</si>
  <si>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</si>
  <si>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</si>
  <si>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</si>
  <si>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</si>
  <si>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</si>
  <si>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</si>
  <si>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</si>
  <si>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</si>
  <si>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</si>
  <si>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</si>
  <si>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</si>
  <si>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</si>
  <si>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</si>
  <si>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</si>
  <si>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</si>
  <si>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</si>
  <si>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</si>
  <si>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</si>
  <si>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</si>
  <si>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</si>
  <si>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</si>
  <si>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</si>
  <si>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</si>
  <si>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</si>
  <si>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</si>
  <si>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</si>
  <si>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</si>
  <si>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</si>
  <si>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</si>
  <si>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</si>
  <si>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</si>
  <si>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</si>
  <si>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</si>
  <si>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</si>
  <si>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</si>
  <si>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</si>
  <si>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</si>
  <si>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</si>
  <si>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</si>
  <si>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</si>
  <si>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</si>
  <si>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</si>
  <si>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</si>
  <si>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</si>
  <si>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</si>
  <si>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</si>
  <si>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</si>
  <si>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</si>
  <si>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</si>
  <si>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</si>
  <si>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</si>
  <si>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</si>
  <si>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</si>
  <si>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</si>
  <si>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</si>
  <si>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</si>
  <si>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</si>
  <si>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</si>
  <si>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</si>
  <si>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</si>
  <si>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</si>
  <si>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</si>
  <si>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</si>
  <si>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</si>
  <si>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</si>
  <si>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</si>
  <si>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</si>
  <si>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</si>
  <si>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</si>
  <si>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</si>
  <si>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</si>
  <si>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</si>
  <si>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</si>
  <si>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</si>
  <si>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</si>
  <si>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</si>
  <si>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</si>
  <si>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</si>
  <si>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</si>
  <si>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</si>
  <si>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</si>
  <si>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</si>
  <si>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</si>
  <si>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</si>
  <si>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</si>
  <si>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</si>
  <si>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</si>
  <si>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</si>
  <si>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</si>
  <si>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</si>
  <si>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</si>
  <si>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</si>
  <si>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</si>
  <si>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</si>
  <si>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</si>
  <si>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</si>
  <si>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</si>
  <si>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</si>
  <si>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</si>
  <si>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</si>
  <si>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</si>
  <si>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</si>
  <si>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</si>
  <si>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</si>
  <si>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</si>
  <si>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</si>
  <si>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</si>
  <si>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</si>
  <si>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</si>
  <si>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</si>
  <si>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</si>
  <si>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</si>
  <si>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</si>
  <si>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</si>
  <si>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</si>
  <si>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</si>
  <si>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</si>
  <si>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</si>
  <si>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</si>
  <si>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</si>
  <si>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</si>
  <si>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</si>
  <si>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</si>
  <si>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</si>
  <si>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</si>
  <si>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</si>
  <si>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</si>
  <si>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</si>
  <si>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</si>
  <si>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</si>
  <si>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</si>
  <si>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</si>
  <si>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</si>
  <si>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</si>
  <si>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</si>
  <si>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</si>
  <si>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</si>
  <si>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</si>
  <si>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</si>
  <si>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</si>
  <si>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</si>
  <si>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</si>
  <si>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</si>
  <si>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</si>
  <si>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</si>
  <si>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</si>
  <si>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</si>
  <si>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</si>
  <si>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</si>
  <si>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</si>
  <si>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</si>
  <si>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</si>
  <si>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</si>
  <si>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</si>
  <si>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</si>
  <si>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</si>
  <si>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</si>
  <si>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</si>
  <si>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</si>
  <si>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</si>
  <si>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</si>
  <si>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</si>
  <si>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</si>
  <si>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</si>
  <si>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</si>
  <si>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</si>
  <si>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</si>
  <si>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</si>
  <si>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</si>
  <si>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</si>
  <si>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</si>
  <si>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</si>
  <si>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</si>
  <si>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</si>
  <si>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</si>
  <si>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</si>
  <si>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</si>
  <si>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</si>
  <si>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</si>
  <si>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</si>
  <si>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</si>
  <si>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</si>
  <si>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</si>
  <si>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</si>
  <si>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</si>
  <si>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</si>
  <si>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</si>
  <si>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</si>
  <si>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</si>
  <si>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</si>
  <si>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</si>
  <si>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</si>
  <si>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</si>
  <si>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</si>
  <si>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</si>
  <si>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</si>
  <si>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</si>
  <si>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</si>
  <si>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</si>
  <si>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</si>
  <si>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</si>
  <si>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</si>
  <si>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</si>
  <si>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</si>
  <si>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</si>
  <si>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</si>
  <si>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</si>
  <si>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</si>
  <si>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</si>
  <si>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</si>
  <si>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</si>
  <si>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</si>
  <si>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</si>
  <si>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</si>
  <si>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</si>
  <si>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</si>
  <si>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</si>
  <si>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</si>
  <si>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</si>
  <si>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</si>
  <si>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</si>
  <si>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</si>
  <si>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</si>
  <si>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</si>
  <si>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</si>
  <si>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</si>
  <si>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</si>
  <si>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</si>
  <si>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</si>
  <si>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</si>
  <si>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</si>
  <si>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</si>
  <si>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</si>
  <si>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</si>
  <si>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</si>
  <si>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</si>
  <si>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</si>
  <si>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</si>
  <si>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</si>
  <si>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</si>
  <si>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</si>
  <si>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</si>
  <si>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</si>
  <si>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</si>
  <si>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</si>
  <si>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</si>
  <si>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</si>
  <si>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</si>
  <si>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</si>
  <si>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</si>
  <si>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</si>
  <si>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</si>
  <si>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</si>
  <si>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</si>
  <si>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</si>
  <si>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</si>
  <si>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</si>
  <si>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</si>
  <si>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</si>
  <si>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</si>
  <si>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</si>
  <si>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</si>
  <si>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</si>
  <si>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</si>
  <si>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</si>
  <si>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</si>
  <si>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</si>
  <si>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</si>
  <si>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</si>
  <si>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</si>
  <si>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</si>
  <si>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</si>
  <si>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</si>
  <si>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</si>
  <si>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</si>
  <si>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</si>
  <si>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</si>
  <si>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</si>
  <si>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</si>
  <si>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</si>
  <si>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</si>
  <si>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</si>
  <si>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</si>
  <si>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</si>
  <si>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</si>
  <si>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</si>
  <si>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</si>
  <si>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</si>
  <si>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</si>
  <si>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</si>
  <si>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</si>
  <si>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</si>
  <si>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</si>
  <si>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</si>
  <si>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</si>
  <si>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</si>
  <si>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</si>
  <si>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</si>
  <si>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</si>
  <si>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</si>
  <si>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</si>
  <si>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</si>
  <si>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</si>
  <si>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</si>
  <si>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</si>
  <si>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</si>
  <si>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</si>
  <si>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</si>
  <si>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</si>
  <si>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</si>
  <si>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</si>
  <si>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</si>
  <si>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</si>
  <si>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</si>
  <si>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</si>
  <si>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</si>
  <si>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</si>
  <si>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</si>
  <si>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</si>
  <si>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</si>
  <si>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</si>
  <si>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</si>
  <si>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</si>
  <si>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</si>
  <si>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</si>
  <si>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</si>
  <si>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</si>
  <si>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</si>
  <si>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</si>
  <si>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</si>
  <si>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</si>
  <si>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</si>
  <si>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</si>
  <si>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</si>
  <si>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</si>
  <si>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</si>
  <si>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</si>
  <si>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</si>
  <si>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</si>
  <si>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</si>
  <si>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</si>
  <si>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</si>
  <si>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</si>
  <si>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</si>
  <si>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</si>
  <si>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</si>
  <si>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</si>
  <si>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</si>
  <si>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</si>
  <si>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</si>
  <si>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</si>
  <si>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</si>
  <si>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</si>
  <si>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</si>
  <si>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</si>
  <si>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</si>
  <si>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</si>
  <si>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</si>
  <si>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</si>
  <si>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</si>
  <si>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</si>
  <si>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</si>
  <si>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</si>
  <si>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</si>
  <si>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</si>
  <si>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</si>
  <si>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</si>
  <si>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</si>
  <si>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</si>
  <si>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</si>
  <si>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</si>
  <si>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</si>
  <si>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</si>
  <si>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</si>
  <si>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</si>
  <si>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</si>
  <si>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</si>
  <si>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</si>
  <si>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</si>
  <si>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</si>
  <si>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</si>
  <si>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</si>
  <si>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</si>
  <si>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</si>
  <si>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</si>
  <si>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</si>
  <si>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</si>
  <si>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</si>
  <si>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</si>
  <si>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</si>
  <si>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</si>
  <si>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</si>
  <si>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</si>
  <si>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</si>
  <si>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</si>
  <si>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</si>
  <si>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</si>
  <si>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</si>
  <si>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</si>
  <si>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</si>
  <si>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</si>
  <si>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</si>
  <si>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</si>
  <si>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</si>
  <si>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</si>
  <si>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</si>
  <si>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</si>
  <si>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</si>
  <si>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</si>
  <si>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</si>
  <si>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</si>
  <si>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</si>
  <si>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</si>
  <si>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</si>
  <si>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</si>
  <si>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</si>
  <si>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</si>
  <si>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</si>
  <si>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</si>
  <si>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</si>
  <si>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</si>
  <si>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</si>
  <si>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</si>
  <si>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</si>
  <si>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</si>
  <si>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</si>
  <si>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</si>
  <si>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</si>
  <si>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</si>
  <si>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</si>
  <si>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</si>
  <si>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</si>
  <si>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</si>
  <si>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</si>
  <si>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</si>
  <si>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</si>
  <si>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</si>
  <si>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</si>
  <si>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</si>
  <si>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</si>
  <si>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</si>
  <si>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</si>
  <si>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</si>
  <si>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</si>
  <si>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</si>
  <si>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</si>
  <si>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</si>
  <si>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</si>
  <si>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</si>
  <si>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</si>
  <si>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</si>
  <si>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</si>
  <si>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</si>
  <si>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</si>
  <si>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</si>
  <si>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</si>
  <si>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</si>
  <si>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</si>
  <si>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</si>
  <si>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</si>
  <si>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</si>
  <si>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</si>
  <si>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</si>
  <si>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</si>
  <si>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</si>
  <si>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</si>
  <si>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</si>
  <si>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</si>
  <si>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</si>
  <si>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</si>
  <si>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</si>
  <si>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</si>
  <si>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</si>
  <si>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</si>
  <si>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</si>
  <si>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</si>
  <si>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</si>
  <si>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</si>
  <si>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</si>
  <si>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</si>
  <si>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</si>
  <si>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</si>
  <si>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</si>
  <si>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</si>
  <si>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</si>
  <si>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</si>
  <si>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</si>
  <si>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</si>
  <si>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</si>
  <si>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</si>
  <si>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</si>
  <si>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</si>
  <si>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</si>
  <si>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</si>
  <si>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</si>
  <si>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</si>
  <si>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</si>
  <si>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</si>
  <si>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</si>
  <si>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</si>
  <si>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</si>
  <si>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</si>
  <si>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</si>
  <si>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</si>
  <si>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</si>
  <si>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</si>
  <si>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</si>
  <si>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</si>
  <si>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</si>
  <si>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</si>
  <si>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</si>
  <si>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</si>
  <si>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</si>
  <si>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</si>
  <si>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</si>
  <si>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</si>
  <si>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</si>
  <si>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</si>
  <si>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</si>
  <si>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</si>
  <si>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</si>
  <si>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</si>
  <si>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</si>
  <si>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</si>
  <si>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</si>
  <si>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</si>
  <si>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</si>
  <si>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</si>
  <si>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</si>
  <si>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</si>
  <si>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</si>
  <si>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</si>
  <si>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</si>
  <si>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</si>
  <si>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</si>
  <si>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</si>
  <si>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</si>
  <si>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</si>
  <si>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</si>
  <si>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</si>
  <si>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</si>
  <si>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</si>
  <si>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</si>
  <si>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</si>
  <si>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</si>
  <si>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</si>
  <si>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</si>
  <si>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</si>
  <si>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</si>
  <si>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</si>
  <si>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</si>
  <si>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</si>
  <si>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</si>
  <si>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</si>
  <si>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</si>
  <si>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</si>
  <si>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</si>
  <si>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</si>
  <si>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</si>
  <si>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</si>
  <si>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</si>
  <si>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</si>
  <si>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</si>
  <si>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</si>
  <si>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</si>
  <si>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</si>
  <si>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</si>
  <si>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</si>
  <si>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</si>
  <si>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</si>
  <si>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</si>
  <si>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</si>
  <si>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</si>
  <si>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</si>
  <si>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</si>
  <si>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</si>
  <si>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</si>
  <si>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</si>
  <si>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</si>
  <si>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</si>
  <si>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</si>
  <si>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</si>
  <si>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</si>
  <si>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</si>
  <si>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</si>
  <si>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</si>
  <si>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</si>
  <si>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</si>
  <si>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</si>
  <si>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</si>
  <si>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</si>
  <si>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</si>
  <si>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</si>
  <si>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</si>
  <si>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</si>
  <si>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</si>
  <si>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</si>
  <si>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</si>
  <si>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</si>
  <si>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</si>
  <si>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</si>
  <si>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</si>
  <si>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</si>
  <si>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</si>
  <si>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</si>
  <si>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</si>
  <si>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</si>
  <si>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</si>
  <si>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</si>
  <si>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</si>
  <si>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</si>
  <si>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</si>
  <si>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</si>
  <si>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</si>
  <si>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</si>
  <si>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</si>
  <si>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</si>
  <si>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</si>
  <si>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</si>
  <si>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</si>
  <si>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</si>
  <si>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</si>
  <si>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</si>
  <si>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</si>
  <si>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</si>
  <si>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</si>
  <si>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</si>
  <si>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</si>
  <si>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</si>
  <si>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</si>
  <si>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</si>
  <si>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</si>
  <si>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</si>
  <si>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</si>
  <si>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</si>
  <si>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</si>
  <si>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</si>
  <si>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</si>
  <si>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</si>
  <si>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</si>
  <si>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</si>
  <si>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</si>
  <si>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</si>
  <si>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</si>
  <si>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</si>
  <si>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</si>
  <si>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</si>
  <si>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</si>
  <si>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</si>
  <si>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</si>
  <si>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</si>
  <si>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</si>
  <si>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</si>
  <si>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</si>
  <si>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</si>
  <si>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</si>
  <si>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</si>
  <si>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</si>
  <si>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</si>
  <si>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</si>
  <si>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</si>
  <si>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</si>
  <si>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</si>
  <si>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</si>
  <si>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</si>
  <si>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</si>
  <si>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</si>
  <si>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</si>
  <si>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</si>
  <si>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</si>
  <si>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</si>
  <si>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</si>
  <si>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</si>
  <si>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</si>
  <si>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</si>
  <si>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</si>
  <si>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</si>
  <si>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</si>
  <si>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</si>
  <si>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</si>
  <si>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</si>
  <si>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</si>
  <si>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</si>
  <si>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</si>
  <si>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</si>
  <si>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</si>
  <si>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</si>
  <si>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</si>
  <si>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</si>
  <si>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</si>
  <si>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</si>
  <si>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</si>
  <si>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</si>
  <si>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</si>
  <si>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</si>
  <si>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</si>
  <si>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</si>
  <si>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</si>
  <si>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</si>
  <si>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</si>
  <si>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</si>
  <si>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</si>
  <si>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</si>
  <si>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</si>
  <si>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</si>
  <si>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</si>
  <si>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</si>
  <si>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</si>
  <si>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</si>
  <si>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</si>
  <si>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</si>
  <si>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</si>
  <si>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</si>
  <si>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</si>
  <si>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</si>
  <si>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</si>
  <si>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</si>
  <si>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</si>
  <si>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</si>
  <si>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</si>
  <si>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</si>
  <si>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</si>
  <si>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</si>
  <si>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</si>
  <si>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</si>
  <si>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</si>
  <si>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</si>
  <si>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</si>
  <si>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</si>
  <si>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</si>
  <si>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</si>
  <si>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</si>
  <si>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</si>
  <si>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</si>
  <si>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</si>
  <si>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</si>
  <si>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</si>
  <si>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</si>
  <si>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</si>
  <si>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</si>
  <si>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</si>
  <si>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</si>
  <si>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</si>
  <si>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</si>
  <si>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</si>
  <si>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</si>
  <si>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</si>
  <si>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</si>
  <si>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</si>
  <si>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</si>
  <si>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</si>
  <si>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</si>
  <si>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</si>
  <si>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</si>
  <si>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</si>
  <si>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</si>
  <si>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</si>
  <si>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</si>
  <si>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</si>
  <si>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</si>
  <si>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</si>
  <si>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</si>
  <si>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</si>
  <si>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</si>
  <si>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</si>
  <si>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</si>
  <si>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</si>
  <si>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</si>
  <si>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</si>
  <si>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</si>
  <si>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</si>
  <si>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</si>
  <si>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</si>
  <si>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</si>
  <si>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</si>
  <si>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</si>
  <si>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</si>
  <si>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</si>
  <si>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</si>
  <si>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</si>
  <si>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</si>
  <si>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</si>
  <si>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</si>
  <si>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</si>
  <si>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</si>
  <si>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</si>
  <si>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</si>
  <si>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</si>
  <si>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</si>
  <si>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</si>
  <si>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</si>
  <si>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</si>
  <si>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</si>
  <si>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</si>
  <si>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</si>
  <si>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</si>
  <si>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</si>
  <si>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</si>
  <si>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</si>
  <si>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</si>
  <si>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</si>
  <si>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</si>
  <si>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</si>
  <si>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</si>
  <si>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</si>
  <si>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</si>
  <si>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</si>
  <si>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</si>
  <si>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</si>
  <si>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</si>
  <si>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</si>
  <si>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</si>
  <si>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</si>
  <si>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</si>
  <si>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</si>
  <si>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</si>
  <si>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</si>
  <si>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</si>
  <si>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</si>
  <si>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</si>
  <si>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</si>
  <si>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</si>
  <si>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</si>
  <si>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</si>
  <si>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</si>
  <si>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</si>
  <si>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</si>
  <si>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</si>
  <si>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</si>
  <si>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</si>
  <si>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</si>
  <si>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</si>
  <si>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</si>
  <si>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</si>
  <si>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</si>
  <si>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</si>
  <si>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</si>
  <si>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</si>
  <si>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</si>
  <si>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</si>
  <si>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</si>
  <si>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</si>
  <si>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</si>
  <si>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</si>
  <si>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</si>
  <si>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</si>
  <si>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</si>
  <si>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</si>
  <si>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</si>
  <si>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</si>
  <si>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</si>
  <si>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</si>
  <si>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</si>
  <si>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</si>
  <si>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</si>
  <si>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</si>
  <si>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</si>
  <si>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</si>
  <si>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</si>
  <si>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</si>
  <si>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</si>
  <si>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</si>
  <si>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</si>
  <si>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</si>
  <si>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</si>
  <si>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</si>
  <si>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</si>
  <si>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</si>
  <si>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</si>
  <si>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</si>
  <si>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</si>
  <si>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</si>
  <si>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</si>
  <si>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</si>
  <si>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</si>
  <si>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</si>
  <si>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</si>
  <si>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</si>
  <si>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</si>
  <si>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</si>
  <si>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</si>
  <si>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</si>
  <si>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</si>
  <si>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</si>
  <si>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</si>
  <si>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</si>
  <si>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</si>
  <si>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</si>
  <si>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</si>
  <si>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</si>
  <si>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</si>
  <si>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</si>
  <si>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</si>
  <si>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</si>
  <si>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</si>
  <si>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</si>
  <si>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</si>
  <si>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</si>
  <si>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</si>
  <si>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</si>
  <si>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</si>
  <si>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</si>
  <si>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</si>
  <si>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</si>
  <si>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</si>
  <si>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</si>
  <si>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</si>
  <si>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</si>
  <si>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</si>
  <si>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</si>
  <si>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</si>
  <si>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</si>
  <si>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</si>
  <si>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</si>
  <si>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</si>
  <si>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</si>
  <si>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</si>
  <si>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</si>
  <si>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</si>
  <si>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</si>
  <si>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</si>
  <si>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</si>
  <si>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</si>
  <si>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</si>
  <si>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</si>
  <si>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</si>
  <si>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</si>
  <si>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</si>
  <si>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</si>
  <si>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</si>
  <si>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</si>
  <si>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</si>
  <si>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</si>
  <si>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</si>
  <si>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</si>
  <si>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</si>
  <si>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</si>
  <si>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</si>
  <si>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</si>
  <si>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</si>
  <si>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</si>
  <si>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</si>
  <si>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</si>
  <si>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</si>
  <si>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</si>
  <si>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</si>
  <si>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</si>
  <si>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</si>
  <si>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</si>
  <si>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</si>
  <si>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</si>
  <si>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</si>
  <si>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</si>
  <si>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</si>
  <si>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</si>
  <si>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</si>
  <si>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</si>
  <si>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</si>
  <si>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</si>
  <si>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</si>
  <si>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</si>
  <si>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</si>
  <si>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</si>
  <si>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</si>
  <si>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</si>
  <si>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</si>
  <si>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</si>
  <si>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</si>
  <si>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</si>
  <si>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</si>
  <si>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</si>
  <si>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</si>
  <si>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</si>
  <si>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</si>
  <si>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</si>
  <si>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</si>
  <si>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</si>
  <si>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</si>
  <si>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</si>
  <si>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</si>
  <si>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</si>
  <si>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</si>
  <si>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</si>
  <si>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</si>
  <si>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</si>
  <si>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</si>
  <si>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</si>
  <si>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</si>
  <si>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</si>
  <si>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</si>
  <si>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</si>
  <si>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</si>
  <si>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</si>
  <si>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</si>
  <si>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</si>
  <si>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</si>
  <si>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</si>
  <si>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</si>
  <si>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</si>
  <si>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</si>
  <si>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</si>
  <si>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</si>
  <si>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</si>
  <si>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</si>
  <si>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</si>
  <si>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</si>
  <si>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</si>
  <si>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</si>
  <si>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</si>
  <si>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</si>
  <si>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</si>
  <si>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</si>
  <si>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</si>
  <si>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</si>
  <si>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</si>
  <si>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</si>
  <si>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</si>
  <si>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</si>
  <si>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</si>
  <si>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</si>
  <si>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</si>
  <si>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</si>
  <si>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</si>
  <si>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</si>
  <si>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</si>
  <si>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</si>
  <si>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</si>
  <si>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</si>
  <si>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</si>
  <si>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</si>
  <si>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</si>
  <si>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</si>
  <si>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</si>
  <si>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</si>
  <si>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</si>
  <si>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</si>
  <si>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</si>
  <si>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</si>
  <si>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</si>
  <si>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</si>
  <si>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</si>
  <si>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</si>
  <si>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</si>
  <si>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</si>
  <si>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</si>
  <si>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</si>
  <si>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</si>
  <si>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</si>
  <si>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</si>
  <si>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</si>
  <si>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</si>
  <si>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</si>
  <si>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</si>
  <si>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</si>
  <si>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</si>
  <si>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</si>
  <si>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</si>
  <si>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</si>
  <si>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</si>
  <si>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</si>
  <si>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</si>
  <si>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</si>
  <si>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</si>
  <si>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</si>
  <si>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</si>
  <si>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</si>
  <si>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</si>
  <si>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</si>
  <si>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</si>
  <si>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</si>
  <si>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</si>
  <si>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</si>
  <si>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</si>
  <si>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</si>
  <si>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</si>
  <si>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</si>
  <si>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</si>
  <si>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</si>
  <si>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</si>
  <si>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</si>
  <si>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</si>
  <si>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</si>
  <si>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</si>
  <si>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</si>
  <si>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</si>
  <si>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</si>
  <si>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</si>
  <si>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</si>
  <si>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</si>
  <si>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</si>
  <si>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</si>
  <si>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</si>
  <si>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</si>
  <si>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</si>
  <si>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</si>
  <si>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</si>
  <si>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</si>
  <si>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</si>
  <si>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</si>
  <si>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</si>
  <si>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</si>
  <si>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</si>
  <si>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</si>
  <si>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</si>
  <si>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</si>
  <si>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</si>
  <si>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</si>
  <si>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</si>
  <si>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</si>
  <si>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</si>
  <si>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</si>
  <si>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</si>
  <si>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</si>
  <si>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</si>
  <si>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</si>
  <si>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</si>
  <si>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</si>
  <si>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</si>
  <si>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</si>
  <si>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</si>
  <si>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</si>
  <si>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</si>
  <si>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</si>
  <si>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</si>
  <si>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</si>
  <si>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</si>
  <si>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</si>
  <si>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</si>
  <si>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</si>
  <si>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</si>
  <si>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</si>
  <si>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</si>
  <si>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</si>
  <si>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</si>
  <si>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</si>
  <si>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</si>
  <si>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</si>
  <si>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</si>
  <si>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</si>
  <si>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</si>
  <si>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</si>
  <si>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</si>
  <si>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</si>
  <si>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</si>
  <si>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</si>
  <si>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</si>
  <si>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</si>
  <si>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</si>
  <si>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</si>
  <si>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</si>
  <si>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</si>
  <si>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</si>
  <si>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</si>
  <si>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</si>
  <si>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</si>
  <si>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</si>
  <si>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</si>
  <si>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</si>
  <si>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</si>
  <si>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</si>
  <si>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</si>
  <si>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</si>
  <si>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</si>
  <si>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</si>
  <si>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</si>
  <si>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</si>
  <si>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</si>
  <si>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</si>
  <si>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</si>
  <si>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</si>
  <si>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</si>
  <si>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</si>
  <si>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</si>
  <si>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</si>
  <si>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</si>
  <si>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</si>
  <si>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</si>
  <si>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</si>
  <si>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</si>
  <si>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</si>
  <si>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</si>
  <si>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</si>
  <si>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</si>
  <si>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</si>
  <si>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</si>
  <si>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</si>
  <si>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</si>
  <si>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</si>
  <si>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</si>
  <si>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</si>
  <si>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</si>
  <si>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</si>
  <si>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</si>
  <si>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</si>
  <si>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</si>
  <si>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</si>
  <si>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</si>
  <si>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</si>
  <si>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</si>
  <si>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</si>
  <si>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</si>
  <si>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</si>
  <si>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</si>
  <si>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</si>
  <si>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</si>
  <si>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</si>
  <si>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</si>
  <si>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</si>
  <si>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</si>
  <si>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</si>
  <si>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</si>
  <si>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</si>
  <si>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</si>
  <si>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</si>
  <si>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</si>
  <si>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</si>
  <si>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</si>
  <si>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</si>
  <si>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</si>
  <si>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</si>
  <si>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</si>
  <si>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</si>
  <si>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</si>
  <si>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</si>
  <si>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</si>
  <si>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</si>
  <si>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</si>
  <si>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</si>
  <si>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</si>
  <si>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</si>
  <si>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</si>
  <si>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</si>
  <si>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</si>
  <si>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</si>
  <si>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</si>
  <si>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</si>
  <si>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</si>
  <si>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</si>
  <si>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</si>
  <si>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</si>
  <si>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</si>
  <si>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</si>
  <si>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</si>
  <si>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</si>
  <si>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</si>
  <si>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</si>
  <si>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</si>
  <si>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</si>
  <si>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</si>
  <si>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</si>
  <si>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</si>
  <si>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</si>
  <si>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</si>
  <si>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</si>
  <si>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</si>
  <si>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</si>
  <si>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</si>
  <si>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</si>
  <si>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</si>
  <si>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</si>
  <si>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</si>
  <si>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</si>
  <si>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</si>
  <si>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</si>
  <si>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</si>
  <si>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</si>
  <si>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</si>
  <si>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</si>
  <si>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</si>
  <si>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</si>
  <si>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</si>
  <si>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</si>
  <si>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</si>
  <si>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</si>
  <si>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</si>
  <si>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</si>
  <si>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</si>
  <si>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</si>
  <si>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</si>
  <si>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</si>
  <si>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</si>
  <si>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</si>
  <si>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</si>
  <si>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</si>
  <si>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</si>
  <si>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</si>
  <si>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</si>
  <si>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</si>
  <si>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</si>
  <si>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</si>
  <si>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</si>
  <si>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</si>
  <si>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</si>
  <si>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</si>
  <si>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</si>
  <si>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</si>
  <si>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</si>
  <si>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</si>
  <si>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</si>
  <si>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</si>
  <si>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</si>
  <si>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</si>
  <si>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</si>
  <si>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</si>
  <si>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</si>
  <si>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</si>
  <si>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</si>
  <si>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</si>
  <si>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</si>
  <si>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</si>
  <si>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</si>
  <si>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</si>
  <si>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</si>
  <si>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</si>
  <si>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</si>
  <si>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</si>
  <si>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</si>
  <si>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</si>
  <si>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</si>
  <si>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</si>
  <si>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</si>
  <si>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</si>
  <si>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</si>
  <si>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</si>
  <si>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</si>
  <si>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</si>
  <si>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</si>
  <si>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</si>
  <si>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</si>
  <si>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</si>
  <si>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</si>
  <si>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</si>
  <si>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</si>
  <si>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</si>
  <si>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</si>
  <si>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</si>
  <si>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</si>
  <si>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</si>
  <si>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</si>
  <si>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</si>
  <si>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</si>
  <si>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</si>
  <si>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</si>
  <si>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</si>
  <si>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</si>
  <si>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</si>
  <si>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</si>
  <si>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</si>
  <si>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</si>
  <si>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</si>
  <si>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</si>
  <si>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</si>
  <si>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</si>
  <si>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</si>
  <si>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</si>
  <si>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</si>
  <si>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</si>
  <si>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</si>
  <si>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</si>
  <si>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</si>
  <si>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</si>
  <si>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</si>
  <si>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</si>
  <si>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</si>
  <si>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</si>
  <si>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</si>
  <si>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</si>
  <si>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</si>
  <si>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</si>
  <si>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</si>
  <si>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</si>
  <si>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</si>
  <si>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</si>
  <si>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</si>
  <si>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</si>
  <si>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</si>
  <si>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</si>
  <si>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</si>
  <si>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</si>
  <si>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</si>
  <si>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</si>
  <si>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</si>
  <si>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</si>
  <si>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</si>
  <si>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</si>
  <si>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</si>
  <si>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</si>
  <si>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</si>
  <si>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</si>
  <si>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</si>
  <si>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</si>
  <si>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</si>
  <si>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</si>
  <si>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</si>
  <si>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</si>
  <si>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</si>
  <si>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</si>
  <si>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</si>
  <si>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</si>
  <si>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</si>
  <si>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</si>
  <si>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</si>
  <si>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</si>
  <si>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</si>
  <si>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</si>
  <si>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</si>
  <si>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</si>
  <si>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</si>
  <si>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</si>
  <si>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</si>
  <si>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</si>
  <si>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</si>
  <si>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</si>
  <si>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</si>
  <si>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</si>
  <si>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</si>
  <si>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</si>
  <si>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</si>
  <si>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</si>
  <si>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</si>
  <si>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</si>
  <si>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</si>
  <si>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</si>
  <si>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</si>
  <si>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</si>
  <si>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</si>
  <si>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</si>
  <si>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</si>
  <si>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</si>
  <si>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</si>
  <si>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</si>
  <si>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</si>
  <si>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</si>
  <si>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</si>
  <si>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</si>
  <si>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</si>
  <si>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</si>
  <si>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</si>
  <si>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</si>
  <si>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</si>
  <si>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</si>
  <si>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</si>
  <si>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</si>
  <si>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</si>
  <si>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</si>
  <si>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</si>
  <si>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</si>
  <si>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</si>
  <si>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</si>
  <si>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</si>
  <si>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</si>
  <si>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</si>
  <si>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</si>
  <si>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</si>
  <si>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</si>
  <si>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</si>
  <si>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</si>
  <si>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</si>
  <si>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</si>
  <si>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</si>
  <si>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</si>
  <si>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</si>
  <si>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</si>
  <si>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</si>
  <si>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</si>
  <si>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</si>
  <si>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</si>
  <si>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</si>
  <si>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</si>
  <si>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</si>
  <si>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</si>
  <si>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</si>
  <si>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</si>
  <si>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</si>
  <si>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</si>
  <si>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</si>
  <si>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</si>
  <si>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</si>
  <si>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</si>
  <si>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</si>
  <si>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</si>
  <si>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</si>
  <si>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</si>
  <si>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</si>
  <si>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</si>
  <si>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</si>
  <si>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</si>
  <si>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</si>
  <si>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</si>
  <si>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</si>
  <si>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</si>
  <si>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</si>
  <si>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</si>
  <si>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</si>
  <si>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</si>
  <si>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</si>
  <si>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</si>
  <si>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</si>
  <si>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</si>
  <si>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</si>
  <si>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</si>
  <si>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</si>
  <si>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</si>
  <si>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</si>
  <si>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</si>
  <si>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</si>
  <si>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</si>
  <si>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</si>
  <si>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</si>
  <si>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</si>
  <si>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</si>
  <si>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</si>
  <si>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</si>
  <si>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</si>
  <si>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</si>
  <si>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</si>
  <si>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</si>
  <si>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</si>
  <si>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</si>
  <si>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</si>
  <si>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</si>
  <si>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</si>
  <si>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</si>
  <si>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</si>
  <si>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</si>
  <si>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</si>
  <si>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</si>
  <si>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</si>
  <si>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</si>
  <si>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</si>
  <si>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</si>
  <si>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</si>
  <si>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</si>
  <si>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</si>
  <si>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</si>
  <si>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</si>
  <si>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</si>
  <si>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</si>
  <si>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</si>
  <si>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</si>
  <si>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</si>
  <si>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</si>
  <si>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</si>
  <si>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</si>
  <si>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</si>
  <si>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</si>
  <si>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</si>
  <si>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</si>
  <si>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</si>
  <si>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</si>
  <si>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</si>
  <si>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</si>
  <si>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</si>
  <si>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</si>
  <si>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</si>
  <si>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</si>
  <si>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</si>
  <si>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</si>
  <si>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</si>
  <si>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</si>
  <si>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</si>
  <si>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</si>
  <si>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</si>
  <si>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</si>
  <si>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</si>
  <si>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</si>
  <si>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</si>
  <si>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</si>
  <si>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</si>
  <si>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</si>
  <si>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</si>
  <si>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</si>
  <si>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</si>
  <si>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</si>
  <si>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</si>
  <si>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</si>
  <si>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</si>
  <si>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</si>
  <si>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</si>
  <si>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</si>
  <si>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</si>
  <si>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</si>
  <si>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</si>
  <si>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</si>
  <si>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</si>
  <si>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</si>
  <si>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</si>
  <si>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</si>
  <si>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</si>
  <si>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</si>
  <si>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</si>
  <si>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</si>
  <si>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</si>
  <si>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</si>
  <si>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</si>
  <si>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</si>
  <si>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</si>
  <si>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</si>
  <si>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</si>
  <si>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</si>
  <si>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</si>
  <si>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</si>
  <si>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</si>
  <si>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</si>
  <si>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</si>
  <si>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</si>
  <si>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</si>
  <si>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</si>
  <si>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</si>
  <si>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</si>
  <si>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</si>
  <si>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</si>
  <si>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</si>
  <si>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</si>
  <si>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</si>
  <si>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</si>
  <si>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</si>
  <si>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</si>
  <si>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</si>
  <si>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</si>
  <si>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</si>
  <si>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</si>
  <si>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</si>
  <si>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</si>
  <si>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</si>
  <si>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</si>
  <si>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</si>
  <si>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</si>
  <si>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</si>
  <si>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</si>
  <si>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</si>
  <si>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</si>
  <si>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</si>
  <si>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</si>
  <si>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</si>
  <si>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</si>
  <si>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</si>
  <si>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</si>
  <si>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</si>
  <si>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</si>
  <si>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</si>
  <si>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</si>
  <si>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</si>
  <si>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</si>
  <si>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</si>
  <si>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</si>
  <si>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</si>
  <si>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</si>
  <si>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</si>
  <si>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</si>
  <si>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</si>
  <si>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</si>
  <si>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</si>
  <si>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</si>
  <si>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</si>
  <si>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</si>
  <si>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</si>
  <si>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</si>
  <si>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</si>
  <si>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</si>
  <si>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</si>
  <si>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</si>
  <si>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</si>
  <si>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</si>
  <si>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</si>
  <si>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</si>
  <si>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</si>
  <si>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</si>
  <si>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</si>
  <si>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</si>
  <si>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</si>
  <si>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</si>
  <si>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</si>
  <si>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</si>
  <si>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</si>
  <si>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</si>
  <si>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</si>
  <si>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</si>
  <si>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</si>
  <si>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</si>
  <si>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</si>
  <si>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</si>
  <si>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</si>
  <si>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</si>
  <si>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</si>
  <si>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</si>
  <si>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</si>
  <si>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</si>
  <si>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</si>
  <si>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</si>
  <si>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</si>
  <si>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</si>
  <si>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</si>
  <si>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</si>
  <si>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</si>
  <si>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</si>
  <si>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</si>
  <si>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</si>
  <si>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</si>
  <si>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</si>
  <si>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</si>
  <si>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</si>
  <si>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</si>
  <si>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</si>
  <si>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</si>
  <si>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</si>
  <si>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</si>
  <si>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</si>
  <si>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</si>
  <si>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</si>
  <si>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</si>
  <si>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</si>
  <si>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</si>
  <si>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</si>
  <si>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</si>
  <si>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</si>
  <si>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</si>
  <si>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</si>
  <si>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</si>
  <si>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</si>
  <si>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</si>
  <si>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</si>
  <si>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</si>
  <si>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</si>
  <si>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</si>
  <si>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</si>
  <si>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</si>
  <si>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</si>
  <si>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</si>
  <si>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</si>
  <si>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</si>
  <si>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</si>
  <si>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</si>
  <si>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</si>
  <si>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</si>
  <si>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</si>
  <si>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</si>
  <si>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</si>
  <si>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</si>
  <si>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</si>
  <si>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</si>
  <si>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</si>
  <si>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</si>
  <si>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</si>
  <si>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</si>
  <si>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</si>
  <si>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</si>
  <si>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</si>
  <si>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</si>
  <si>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</si>
  <si>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</si>
  <si>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</si>
  <si>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</si>
  <si>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</si>
  <si>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</si>
  <si>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</si>
  <si>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</si>
  <si>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</si>
  <si>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</si>
  <si>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</si>
  <si>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</si>
  <si>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</si>
  <si>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</si>
  <si>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</si>
  <si>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</si>
  <si>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</si>
  <si>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</si>
  <si>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</si>
  <si>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</si>
  <si>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</si>
  <si>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</si>
  <si>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</si>
  <si>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</si>
  <si>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</si>
  <si>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</si>
  <si>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</si>
  <si>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</si>
  <si>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</si>
  <si>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</si>
  <si>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</si>
  <si>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</si>
  <si>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</si>
  <si>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</si>
  <si>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</si>
  <si>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</si>
  <si>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</si>
  <si>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</si>
  <si>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</si>
  <si>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</si>
  <si>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</si>
  <si>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</si>
  <si>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</si>
  <si>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</si>
  <si>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</si>
  <si>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</si>
  <si>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</si>
  <si>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</si>
  <si>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</si>
  <si>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</si>
  <si>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</si>
  <si>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</si>
  <si>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</si>
  <si>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</si>
  <si>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</si>
  <si>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</si>
  <si>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</si>
  <si>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</si>
  <si>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</si>
  <si>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</si>
  <si>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</si>
  <si>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</si>
  <si>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</si>
  <si>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</si>
  <si>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</si>
  <si>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</si>
  <si>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</si>
  <si>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</si>
  <si>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</si>
  <si>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</si>
  <si>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</si>
  <si>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</si>
  <si>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</si>
  <si>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</si>
  <si>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</si>
  <si>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</si>
  <si>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</si>
  <si>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</si>
  <si>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</si>
  <si>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</si>
  <si>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</si>
  <si>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</si>
  <si>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</si>
  <si>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</si>
  <si>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</si>
  <si>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</si>
  <si>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</si>
  <si>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</si>
  <si>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</si>
  <si>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</si>
  <si>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</si>
  <si>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</si>
  <si>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</si>
  <si>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</si>
  <si>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</si>
  <si>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</si>
  <si>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</si>
  <si>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</si>
  <si>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</si>
  <si>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</si>
  <si>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</si>
  <si>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</si>
  <si>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</si>
  <si>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</si>
  <si>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</si>
  <si>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</si>
  <si>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</si>
  <si>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</si>
  <si>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</si>
  <si>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</si>
  <si>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</si>
  <si>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</si>
  <si>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</si>
  <si>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</si>
  <si>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</si>
  <si>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</si>
  <si>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</si>
  <si>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</si>
  <si>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</si>
  <si>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</si>
  <si>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</si>
  <si>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</si>
  <si>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</si>
  <si>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</si>
  <si>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</si>
  <si>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</si>
  <si>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</si>
  <si>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</si>
  <si>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</si>
  <si>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</si>
  <si>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</si>
  <si>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</si>
  <si>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</si>
  <si>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</si>
  <si>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</si>
  <si>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</si>
  <si>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</si>
  <si>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</si>
  <si>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</si>
  <si>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</si>
  <si>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</si>
  <si>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</si>
  <si>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</si>
  <si>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</si>
  <si>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</si>
  <si>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</si>
  <si>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</si>
  <si>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</si>
  <si>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</si>
  <si>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</si>
  <si>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</si>
  <si>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</si>
  <si>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</si>
  <si>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</si>
  <si>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</si>
  <si>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</si>
  <si>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</si>
  <si>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</si>
  <si>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</si>
  <si>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</si>
  <si>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</si>
  <si>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</si>
  <si>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</si>
  <si>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</si>
  <si>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</si>
  <si>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</si>
  <si>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</si>
  <si>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</si>
  <si>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</si>
  <si>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</si>
  <si>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</si>
  <si>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</si>
  <si>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</si>
  <si>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</si>
  <si>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</si>
  <si>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</si>
  <si>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</si>
  <si>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</si>
  <si>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</si>
  <si>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</si>
  <si>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</si>
  <si>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</si>
  <si>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</si>
  <si>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</si>
  <si>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</si>
  <si>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</si>
  <si>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</si>
  <si>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</si>
  <si>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</si>
  <si>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</si>
  <si>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</si>
  <si>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</si>
  <si>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</si>
  <si>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</si>
  <si>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</si>
  <si>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</si>
  <si>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</si>
  <si>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</si>
  <si>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</si>
  <si>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</si>
  <si>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</si>
  <si>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</si>
  <si>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</si>
  <si>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</si>
  <si>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</si>
  <si>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</si>
  <si>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</si>
  <si>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</si>
  <si>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</si>
  <si>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</si>
  <si>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</si>
  <si>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</si>
  <si>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</si>
  <si>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</si>
  <si>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</si>
  <si>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</si>
  <si>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</si>
  <si>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</si>
  <si>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</si>
  <si>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</si>
  <si>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</si>
  <si>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</si>
  <si>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</si>
  <si>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</si>
  <si>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</si>
  <si>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</si>
  <si>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</si>
  <si>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</si>
  <si>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</si>
  <si>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</si>
  <si>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</si>
  <si>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</si>
  <si>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</si>
  <si>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</si>
  <si>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</si>
  <si>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</si>
  <si>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</si>
  <si>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</si>
  <si>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</si>
  <si>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</si>
  <si>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</si>
  <si>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</si>
  <si>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</si>
  <si>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</si>
  <si>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</si>
  <si>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</si>
  <si>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</si>
  <si>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</si>
  <si>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</si>
  <si>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</si>
  <si>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</si>
  <si>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</si>
  <si>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</si>
  <si>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</si>
  <si>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</si>
  <si>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</si>
  <si>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</si>
  <si>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</si>
  <si>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</si>
  <si>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</si>
  <si>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</si>
  <si>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</si>
  <si>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</si>
  <si>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</si>
  <si>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</si>
  <si>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</si>
  <si>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</si>
  <si>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</si>
  <si>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</si>
  <si>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</si>
  <si>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</si>
  <si>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</si>
  <si>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</si>
  <si>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</si>
  <si>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</si>
  <si>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</si>
  <si>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</si>
  <si>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</si>
  <si>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</si>
  <si>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</si>
  <si>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</si>
  <si>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</si>
  <si>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</si>
  <si>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</si>
  <si>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</si>
  <si>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</si>
  <si>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</si>
  <si>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</si>
  <si>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</si>
  <si>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</si>
  <si>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</si>
  <si>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</si>
  <si>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</si>
  <si>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</si>
  <si>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</si>
  <si>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</si>
  <si>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</si>
  <si>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</si>
  <si>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</si>
  <si>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</si>
  <si>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</si>
  <si>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</si>
  <si>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</si>
  <si>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</si>
  <si>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</si>
  <si>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</si>
  <si>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</si>
  <si>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</si>
  <si>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</si>
  <si>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</si>
  <si>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</si>
  <si>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</si>
  <si>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</si>
  <si>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</si>
  <si>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</si>
  <si>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</si>
  <si>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</si>
  <si>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</si>
  <si>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</si>
  <si>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</si>
  <si>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</si>
  <si>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</si>
  <si>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</si>
  <si>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</si>
  <si>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</si>
  <si>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</si>
  <si>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</si>
  <si>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</si>
  <si>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</si>
  <si>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</si>
  <si>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</si>
  <si>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</si>
  <si>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</si>
  <si>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</si>
  <si>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</si>
  <si>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</si>
  <si>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</si>
  <si>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</si>
  <si>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</si>
  <si>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</si>
  <si>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</si>
  <si>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</si>
  <si>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</si>
  <si>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</si>
  <si>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</si>
  <si>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</si>
  <si>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</si>
  <si>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</si>
  <si>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</si>
  <si>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</si>
  <si>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</si>
  <si>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</si>
  <si>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</si>
  <si>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</si>
  <si>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</si>
  <si>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</si>
  <si>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</si>
  <si>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</si>
  <si>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</si>
  <si>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</si>
  <si>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</si>
  <si>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</si>
  <si>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</si>
  <si>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</si>
  <si>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</si>
  <si>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</si>
  <si>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</si>
  <si>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</si>
  <si>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</si>
  <si>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</si>
  <si>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</si>
  <si>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</si>
  <si>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</si>
  <si>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</si>
  <si>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</si>
  <si>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</si>
  <si>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</si>
  <si>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</si>
  <si>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</si>
  <si>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</si>
  <si>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</si>
  <si>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</si>
  <si>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</si>
  <si>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</si>
  <si>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</si>
  <si>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</si>
  <si>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</si>
  <si>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</si>
  <si>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</si>
  <si>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</si>
  <si>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</si>
  <si>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</si>
  <si>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</si>
  <si>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</si>
  <si>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</si>
  <si>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</si>
  <si>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</si>
  <si>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</si>
  <si>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</si>
  <si>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</si>
  <si>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</si>
  <si>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</si>
  <si>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</si>
  <si>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</si>
  <si>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</si>
  <si>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</si>
  <si>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</si>
  <si>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</si>
  <si>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</si>
  <si>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</si>
  <si>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</si>
  <si>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</si>
  <si>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</si>
  <si>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</si>
  <si>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</si>
  <si>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</si>
  <si>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</si>
  <si>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</si>
  <si>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</si>
  <si>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</si>
  <si>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</si>
  <si>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</si>
  <si>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</si>
  <si>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</si>
  <si>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</si>
  <si>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</si>
  <si>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</si>
  <si>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</si>
  <si>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</si>
  <si>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</si>
  <si>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</si>
  <si>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</si>
  <si>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</si>
  <si>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</si>
  <si>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</si>
  <si>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</si>
  <si>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</si>
  <si>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</si>
  <si>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</si>
  <si>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</si>
  <si>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</si>
  <si>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</si>
  <si>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</si>
  <si>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</si>
  <si>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</si>
  <si>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</si>
  <si>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</si>
  <si>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</si>
  <si>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</si>
  <si>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</si>
  <si>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</si>
  <si>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</si>
  <si>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</si>
  <si>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</si>
  <si>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</si>
  <si>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</si>
  <si>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</si>
  <si>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</si>
  <si>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</si>
  <si>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</si>
  <si>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</si>
  <si>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</si>
  <si>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</si>
  <si>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</si>
  <si>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</si>
  <si>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</si>
  <si>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</si>
  <si>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</si>
  <si>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</si>
  <si>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</si>
  <si>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</si>
  <si>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</si>
  <si>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</si>
  <si>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</si>
  <si>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</si>
  <si>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</si>
  <si>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</si>
  <si>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</si>
  <si>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</si>
  <si>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</si>
  <si>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</si>
  <si>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</si>
  <si>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</si>
  <si>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</si>
  <si>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</si>
  <si>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</si>
  <si>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</si>
  <si>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</si>
  <si>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</si>
  <si>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</si>
  <si>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</si>
  <si>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</si>
  <si>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</si>
  <si>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</si>
  <si>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</si>
  <si>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</si>
  <si>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</si>
  <si>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</si>
  <si>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</si>
  <si>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</si>
  <si>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</si>
  <si>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</si>
  <si>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</si>
  <si>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</si>
  <si>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</si>
  <si>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</si>
  <si>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</si>
  <si>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</si>
  <si>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</si>
  <si>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</si>
  <si>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</si>
  <si>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</si>
  <si>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</si>
  <si>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</si>
  <si>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</si>
  <si>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</si>
  <si>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</si>
  <si>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</si>
  <si>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</si>
  <si>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</si>
  <si>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</si>
  <si>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</si>
  <si>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</si>
  <si>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</si>
  <si>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</si>
  <si>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</si>
  <si>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</si>
  <si>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</si>
  <si>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</si>
  <si>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</si>
  <si>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</si>
  <si>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</si>
  <si>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</si>
  <si>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</si>
  <si>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</si>
  <si>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</si>
  <si>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</si>
  <si>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</si>
  <si>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</si>
  <si>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</si>
  <si>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</si>
  <si>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</si>
  <si>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</si>
  <si>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</si>
  <si>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</si>
  <si>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</si>
  <si>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</si>
  <si>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</si>
  <si>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</si>
  <si>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</si>
  <si>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</si>
  <si>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</si>
  <si>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</si>
  <si>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</si>
  <si>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</si>
  <si>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</si>
  <si>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</si>
  <si>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</si>
  <si>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</si>
  <si>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</si>
  <si>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</si>
  <si>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</si>
  <si>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</si>
  <si>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</si>
  <si>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</si>
  <si>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</si>
  <si>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</si>
  <si>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</si>
  <si>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</si>
  <si>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</si>
  <si>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</si>
  <si>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</si>
  <si>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</si>
  <si>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</si>
  <si>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</si>
  <si>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</si>
  <si>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</si>
  <si>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</si>
  <si>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</si>
  <si>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</si>
  <si>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</si>
  <si>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</si>
  <si>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</si>
  <si>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</si>
  <si>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</si>
  <si>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</si>
  <si>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</si>
  <si>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</si>
  <si>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</si>
  <si>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</si>
  <si>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</si>
  <si>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</si>
  <si>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</si>
  <si>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</si>
  <si>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</si>
  <si>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</si>
  <si>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</si>
  <si>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</si>
  <si>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</si>
  <si>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</si>
  <si>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</si>
  <si>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</si>
  <si>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</si>
  <si>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</si>
  <si>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</si>
  <si>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</si>
  <si>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</si>
  <si>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</si>
  <si>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</si>
  <si>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</si>
  <si>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</si>
  <si>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</si>
  <si>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</si>
  <si>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</si>
  <si>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</si>
  <si>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</si>
  <si>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</si>
  <si>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</si>
  <si>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</si>
  <si>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</si>
  <si>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</si>
  <si>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</si>
  <si>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</si>
  <si>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</si>
  <si>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</si>
  <si>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</si>
  <si>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</si>
  <si>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</si>
  <si>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</si>
  <si>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</si>
  <si>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</si>
  <si>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</si>
  <si>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</si>
  <si>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</si>
  <si>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</si>
  <si>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</si>
  <si>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</si>
  <si>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</si>
  <si>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</si>
  <si>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</si>
  <si>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</si>
  <si>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</si>
  <si>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</si>
  <si>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</si>
  <si>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</si>
  <si>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</si>
  <si>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</si>
  <si>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</si>
  <si>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</si>
  <si>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</si>
  <si>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</si>
  <si>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</si>
  <si>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</si>
  <si>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</si>
  <si>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</si>
  <si>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</si>
  <si>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</si>
  <si>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</si>
  <si>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</si>
  <si>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</si>
  <si>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</si>
  <si>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</si>
  <si>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</si>
  <si>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</si>
  <si>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</si>
  <si>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</si>
  <si>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</si>
  <si>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</si>
  <si>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</si>
  <si>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</si>
  <si>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</si>
  <si>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</si>
  <si>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</si>
  <si>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</si>
  <si>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</si>
  <si>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</si>
  <si>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</si>
  <si>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</si>
  <si>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</si>
  <si>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</si>
  <si>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</si>
  <si>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</si>
  <si>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</si>
  <si>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</si>
  <si>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</si>
  <si>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</si>
  <si>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</si>
  <si>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</si>
  <si>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</si>
  <si>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</si>
  <si>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</si>
  <si>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</si>
  <si>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</si>
  <si>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</si>
  <si>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</si>
  <si>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</si>
  <si>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</si>
  <si>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</si>
  <si>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</si>
  <si>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</si>
  <si>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</si>
  <si>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</si>
  <si>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</si>
  <si>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</si>
  <si>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</si>
  <si>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</si>
  <si>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</si>
  <si>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</si>
  <si>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</si>
  <si>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</si>
  <si>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</si>
  <si>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</si>
  <si>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</si>
  <si>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</si>
  <si>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</si>
  <si>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</si>
  <si>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</si>
  <si>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</si>
  <si>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</si>
  <si>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</si>
  <si>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</si>
  <si>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</si>
  <si>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</si>
  <si>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</si>
  <si>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</si>
  <si>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</si>
  <si>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</si>
  <si>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</si>
  <si>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</si>
  <si>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</si>
  <si>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</si>
  <si>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</si>
  <si>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</si>
  <si>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</si>
  <si>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</si>
  <si>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</si>
  <si>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</si>
  <si>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</si>
  <si>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</si>
  <si>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</si>
  <si>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</si>
  <si>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</si>
  <si>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</si>
  <si>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</si>
  <si>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</si>
  <si>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</si>
  <si>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</si>
  <si>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</si>
  <si>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</si>
  <si>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</si>
  <si>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</si>
  <si>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</si>
  <si>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</si>
  <si>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</si>
  <si>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</si>
  <si>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</si>
  <si>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</si>
  <si>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</si>
  <si>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</si>
  <si>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</si>
  <si>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</si>
  <si>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</si>
  <si>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</si>
  <si>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</si>
  <si>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</si>
  <si>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</si>
  <si>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</si>
  <si>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</si>
  <si>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</si>
  <si>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</si>
  <si>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</si>
  <si>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</si>
  <si>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</si>
  <si>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</si>
  <si>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</si>
  <si>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</si>
  <si>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</si>
  <si>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</si>
  <si>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</si>
  <si>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</si>
  <si>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</si>
  <si>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</si>
  <si>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</si>
  <si>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</si>
  <si>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</si>
  <si>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</si>
  <si>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</si>
  <si>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</si>
  <si>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</si>
  <si>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</si>
  <si>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</si>
  <si>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</si>
  <si>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</si>
  <si>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</si>
  <si>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</si>
  <si>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</si>
  <si>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</si>
  <si>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</si>
  <si>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</si>
  <si>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</si>
  <si>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</si>
  <si>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</si>
  <si>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</si>
  <si>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</si>
  <si>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</si>
  <si>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</si>
  <si>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</si>
  <si>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</si>
  <si>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</si>
  <si>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</si>
  <si>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</si>
  <si>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</si>
  <si>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</si>
  <si>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</si>
  <si>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</si>
  <si>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</si>
  <si>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</si>
  <si>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</si>
  <si>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</si>
  <si>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</si>
  <si>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</si>
  <si>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</si>
  <si>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</si>
  <si>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</si>
  <si>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</si>
  <si>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</si>
  <si>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</si>
  <si>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</si>
  <si>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</si>
  <si>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</si>
  <si>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</si>
  <si>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</si>
  <si>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</si>
  <si>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</si>
  <si>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</si>
  <si>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</si>
  <si>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</si>
  <si>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</si>
  <si>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</si>
  <si>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</si>
  <si>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</si>
  <si>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</si>
  <si>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</si>
  <si>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</si>
  <si>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</si>
  <si>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</si>
  <si>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</si>
  <si>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</si>
  <si>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</si>
  <si>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</si>
  <si>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</si>
  <si>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</si>
  <si>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</si>
  <si>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</si>
  <si>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</si>
  <si>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</si>
  <si>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</si>
  <si>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</si>
  <si>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</si>
  <si>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</si>
  <si>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</si>
  <si>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</si>
  <si>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</si>
  <si>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</si>
  <si>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</si>
  <si>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</si>
  <si>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</si>
  <si>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</si>
  <si>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</si>
  <si>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</si>
  <si>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</si>
  <si>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</si>
  <si>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</si>
  <si>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</si>
  <si>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</si>
  <si>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</si>
  <si>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</si>
  <si>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</si>
  <si>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</si>
  <si>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</si>
  <si>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</si>
  <si>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</si>
  <si>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</si>
  <si>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</si>
  <si>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</si>
  <si>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</si>
  <si>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</si>
  <si>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</si>
  <si>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</si>
  <si>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</si>
  <si>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</si>
  <si>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</si>
  <si>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</si>
  <si>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</si>
  <si>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</si>
  <si>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</si>
  <si>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</si>
  <si>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</si>
  <si>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</si>
  <si>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</si>
  <si>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</si>
  <si>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</si>
  <si>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</si>
  <si>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</si>
  <si>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</si>
  <si>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</si>
  <si>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</si>
  <si>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</si>
  <si>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</si>
  <si>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</si>
  <si>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</si>
  <si>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</si>
  <si>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</si>
  <si>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</si>
  <si>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</si>
  <si>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</si>
  <si>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</si>
  <si>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</si>
  <si>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</si>
  <si>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</si>
  <si>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</si>
  <si>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</si>
  <si>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</si>
  <si>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</si>
  <si>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</si>
  <si>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</si>
  <si>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</si>
  <si>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</si>
  <si>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</si>
  <si>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</si>
  <si>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</si>
  <si>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</si>
  <si>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</si>
  <si>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</si>
  <si>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</si>
  <si>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</si>
  <si>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</si>
  <si>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</si>
  <si>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</si>
  <si>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</si>
  <si>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</si>
  <si>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</si>
  <si>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</si>
  <si>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</si>
  <si>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</si>
  <si>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</si>
  <si>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</si>
  <si>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</si>
  <si>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</si>
  <si>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</si>
  <si>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</si>
  <si>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</si>
  <si>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</si>
  <si>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</si>
  <si>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</si>
  <si>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</si>
  <si>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</si>
  <si>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</si>
  <si>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</si>
  <si>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</si>
  <si>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</si>
  <si>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</si>
  <si>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</si>
  <si>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</si>
  <si>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</si>
  <si>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</si>
  <si>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</si>
  <si>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</si>
  <si>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</si>
  <si>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</si>
  <si>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</si>
  <si>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</si>
  <si>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</si>
  <si>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</si>
  <si>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</si>
  <si>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</si>
  <si>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</si>
  <si>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</si>
  <si>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</si>
  <si>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</si>
  <si>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</si>
  <si>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</si>
  <si>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</si>
  <si>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</si>
  <si>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</si>
  <si>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</si>
  <si>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</si>
  <si>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</si>
  <si>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</si>
  <si>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</si>
  <si>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</si>
  <si>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</si>
  <si>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</si>
  <si>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</si>
  <si>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</si>
  <si>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</si>
  <si>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</si>
  <si>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</si>
  <si>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</si>
  <si>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</si>
  <si>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</si>
  <si>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</si>
  <si>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</si>
  <si>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</si>
  <si>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</si>
  <si>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</si>
  <si>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</si>
  <si>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</si>
  <si>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</si>
  <si>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</si>
  <si>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</si>
  <si>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</si>
  <si>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</si>
  <si>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</si>
  <si>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</si>
  <si>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</si>
  <si>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</si>
  <si>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</si>
  <si>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</si>
  <si>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</si>
  <si>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</si>
  <si>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</si>
  <si>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</si>
  <si>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</si>
  <si>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</si>
  <si>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</si>
  <si>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</si>
  <si>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</si>
  <si>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</si>
  <si>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</si>
  <si>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</si>
  <si>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</si>
  <si>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</si>
  <si>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</si>
  <si>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</si>
  <si>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</si>
  <si>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</si>
  <si>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</si>
  <si>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</si>
  <si>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</si>
  <si>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</si>
  <si>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</si>
  <si>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</si>
  <si>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</si>
  <si>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</si>
  <si>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</si>
  <si>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</si>
  <si>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</si>
  <si>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</si>
  <si>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</si>
  <si>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</si>
  <si>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</si>
  <si>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</si>
  <si>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</si>
  <si>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</si>
  <si>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</si>
  <si>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</si>
  <si>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</si>
  <si>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</si>
  <si>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</si>
  <si>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</si>
  <si>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</si>
  <si>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</si>
  <si>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</si>
  <si>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</si>
  <si>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</si>
  <si>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</si>
  <si>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</si>
  <si>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</si>
  <si>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</si>
  <si>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</si>
  <si>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</si>
  <si>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</si>
  <si>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</si>
  <si>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</si>
  <si>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</si>
  <si>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</si>
  <si>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</si>
  <si>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</si>
  <si>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</si>
  <si>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</si>
  <si>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</si>
  <si>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</si>
  <si>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</si>
  <si>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</si>
  <si>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</si>
  <si>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</si>
  <si>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</si>
  <si>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</si>
  <si>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</si>
  <si>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</si>
  <si>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</si>
  <si>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</si>
  <si>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</si>
  <si>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</si>
  <si>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</si>
  <si>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</si>
  <si>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</si>
  <si>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</si>
  <si>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</si>
  <si>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</si>
  <si>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</si>
  <si>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</si>
  <si>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</si>
  <si>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</si>
  <si>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</si>
  <si>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</si>
  <si>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</si>
  <si>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</si>
  <si>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</si>
  <si>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</si>
  <si>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</si>
  <si>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</si>
  <si>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</si>
  <si>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</si>
  <si>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</si>
  <si>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</si>
  <si>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</si>
  <si>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</si>
  <si>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</si>
  <si>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</si>
  <si>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</si>
  <si>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</si>
  <si>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</si>
  <si>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</si>
  <si>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</si>
  <si>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</si>
  <si>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</si>
  <si>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</si>
  <si>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</si>
  <si>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</si>
  <si>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</si>
  <si>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</si>
  <si>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</si>
  <si>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</si>
  <si>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</si>
  <si>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</si>
  <si>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</si>
  <si>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</si>
  <si>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</si>
  <si>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</si>
  <si>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</si>
  <si>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</si>
  <si>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</si>
  <si>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</si>
  <si>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</si>
  <si>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</si>
  <si>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</si>
  <si>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</si>
  <si>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</si>
  <si>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</si>
  <si>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</si>
  <si>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</si>
  <si>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</si>
  <si>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</si>
  <si>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</si>
  <si>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</si>
  <si>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</si>
  <si>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</si>
  <si>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</si>
  <si>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</si>
  <si>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</si>
  <si>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</si>
  <si>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</si>
  <si>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</si>
  <si>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</si>
  <si>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</si>
  <si>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</si>
  <si>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</si>
  <si>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</si>
  <si>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</si>
  <si>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</si>
  <si>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</si>
  <si>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</si>
  <si>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</si>
  <si>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</si>
  <si>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</si>
  <si>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</si>
  <si>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</si>
  <si>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</si>
  <si>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</si>
  <si>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</si>
  <si>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</si>
  <si>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</si>
  <si>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</si>
  <si>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</si>
  <si>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</si>
  <si>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</si>
  <si>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</si>
  <si>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</si>
  <si>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</si>
  <si>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</si>
  <si>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</si>
  <si>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</si>
  <si>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</si>
  <si>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</si>
  <si>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</si>
  <si>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</si>
  <si>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</si>
  <si>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</si>
  <si>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</si>
  <si>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</si>
  <si>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</si>
  <si>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</si>
  <si>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</si>
  <si>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</si>
  <si>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</si>
  <si>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</si>
  <si>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</si>
  <si>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</si>
  <si>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</si>
  <si>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</si>
  <si>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</si>
  <si>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</si>
  <si>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</si>
  <si>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</si>
  <si>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</si>
  <si>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</si>
  <si>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</si>
  <si>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</si>
  <si>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</si>
  <si>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</si>
  <si>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</si>
  <si>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</si>
  <si>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</si>
  <si>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</si>
  <si>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</si>
  <si>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</si>
  <si>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</si>
  <si>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</si>
  <si>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</si>
  <si>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</si>
  <si>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</si>
  <si>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</si>
  <si>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</si>
  <si>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</si>
  <si>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</si>
  <si>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</si>
  <si>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</si>
  <si>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</si>
  <si>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</si>
  <si>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</si>
  <si>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</si>
  <si>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</si>
  <si>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</si>
  <si>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</si>
  <si>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</si>
  <si>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</si>
  <si>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</si>
  <si>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</si>
  <si>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</si>
  <si>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</si>
  <si>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</si>
  <si>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</si>
  <si>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</si>
  <si>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</si>
  <si>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</si>
  <si>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</si>
  <si>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</si>
  <si>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</si>
  <si>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</si>
  <si>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</si>
  <si>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</si>
  <si>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</si>
  <si>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</si>
  <si>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</si>
  <si>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</si>
  <si>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</si>
  <si>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</si>
  <si>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</si>
  <si>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</si>
  <si>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</si>
  <si>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</si>
  <si>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</si>
  <si>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</si>
  <si>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</si>
  <si>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</si>
  <si>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</si>
  <si>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</si>
  <si>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</si>
  <si>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</si>
  <si>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</si>
  <si>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</si>
  <si>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</si>
  <si>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</si>
  <si>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</si>
  <si>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</si>
  <si>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</si>
  <si>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</si>
  <si>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</si>
  <si>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</si>
  <si>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</si>
  <si>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</si>
  <si>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</si>
  <si>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</si>
  <si>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</si>
  <si>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</si>
  <si>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</si>
  <si>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</si>
  <si>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</si>
  <si>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</si>
  <si>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</si>
  <si>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</si>
  <si>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</si>
  <si>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</si>
  <si>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</si>
  <si>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</si>
  <si>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</si>
  <si>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</si>
  <si>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</si>
  <si>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</si>
  <si>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</si>
  <si>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</si>
  <si>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</si>
  <si>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</si>
  <si>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</si>
  <si>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</si>
  <si>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</si>
  <si>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</si>
  <si>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</si>
  <si>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</si>
  <si>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</si>
  <si>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</si>
  <si>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</si>
  <si>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</si>
  <si>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</si>
  <si>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</si>
  <si>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</si>
  <si>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</si>
  <si>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</si>
  <si>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</si>
  <si>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</si>
  <si>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</si>
  <si>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</si>
  <si>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</si>
  <si>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</si>
  <si>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</si>
  <si>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</si>
  <si>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</si>
  <si>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</si>
  <si>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</si>
  <si>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</si>
  <si>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</si>
  <si>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</si>
  <si>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</si>
  <si>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</si>
  <si>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</si>
  <si>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</si>
  <si>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</si>
  <si>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</si>
  <si>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</si>
  <si>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</si>
  <si>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</si>
  <si>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</si>
  <si>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</si>
  <si>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</si>
  <si>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</si>
  <si>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</si>
  <si>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</si>
  <si>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</si>
  <si>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</si>
  <si>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</si>
  <si>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</si>
  <si>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</si>
  <si>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</si>
  <si>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</si>
  <si>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</si>
  <si>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</si>
  <si>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</si>
  <si>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</si>
  <si>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</si>
  <si>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</si>
  <si>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</si>
  <si>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</si>
  <si>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</si>
  <si>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</si>
  <si>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</si>
  <si>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</si>
  <si>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</si>
  <si>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</si>
  <si>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</si>
  <si>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</si>
  <si>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</si>
  <si>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</si>
  <si>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</si>
  <si>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</si>
  <si>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</si>
  <si>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</si>
  <si>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</si>
  <si>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</si>
  <si>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</si>
  <si>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</si>
  <si>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</si>
  <si>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</si>
  <si>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</si>
  <si>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</si>
  <si>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</si>
  <si>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</si>
  <si>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</si>
  <si>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</si>
  <si>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</si>
  <si>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</si>
  <si>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</si>
  <si>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</si>
  <si>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</si>
  <si>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</si>
  <si>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</si>
  <si>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</si>
  <si>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</si>
  <si>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</si>
  <si>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</si>
  <si>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</si>
  <si>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</si>
  <si>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</si>
  <si>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</si>
  <si>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</si>
  <si>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</si>
  <si>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</si>
  <si>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</si>
  <si>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</si>
  <si>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</si>
  <si>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</si>
  <si>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</si>
  <si>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</si>
  <si>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</si>
  <si>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</si>
  <si>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</si>
  <si>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</si>
  <si>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</si>
  <si>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</si>
  <si>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</si>
  <si>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</si>
  <si>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</si>
  <si>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</si>
  <si>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</si>
  <si>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</si>
  <si>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</si>
  <si>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</si>
  <si>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</si>
  <si>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</si>
  <si>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</si>
  <si>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</si>
  <si>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</si>
  <si>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</si>
  <si>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</si>
  <si>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</si>
  <si>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</si>
  <si>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</si>
  <si>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</si>
  <si>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</si>
  <si>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</si>
  <si>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</si>
  <si>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</si>
  <si>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</si>
  <si>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</si>
  <si>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</si>
  <si>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</si>
  <si>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</si>
  <si>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</si>
  <si>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</si>
  <si>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</si>
  <si>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</si>
  <si>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</si>
  <si>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</si>
  <si>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</si>
  <si>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</si>
  <si>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</si>
  <si>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</si>
  <si>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</si>
  <si>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</si>
  <si>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</si>
  <si>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</si>
  <si>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</si>
  <si>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</si>
  <si>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</si>
  <si>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</si>
  <si>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</si>
  <si>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</si>
  <si>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</si>
  <si>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</si>
  <si>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</si>
  <si>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</si>
  <si>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</si>
  <si>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</si>
  <si>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</si>
  <si>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</si>
  <si>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</si>
  <si>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</si>
  <si>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</si>
  <si>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</si>
  <si>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</si>
  <si>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</si>
  <si>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</si>
  <si>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</si>
  <si>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</si>
  <si>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</si>
  <si>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</si>
  <si>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</si>
  <si>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</si>
  <si>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</si>
  <si>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</si>
  <si>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</si>
  <si>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</si>
  <si>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</si>
  <si>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</si>
  <si>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</si>
  <si>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</si>
  <si>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</si>
  <si>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</si>
  <si>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</si>
  <si>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</si>
  <si>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</si>
  <si>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</si>
  <si>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</si>
  <si>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</si>
  <si>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</si>
  <si>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</si>
  <si>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</si>
  <si>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</si>
  <si>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</si>
  <si>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</si>
  <si>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</si>
  <si>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</si>
  <si>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</si>
  <si>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</si>
  <si>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</si>
  <si>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</si>
  <si>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</si>
  <si>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</si>
  <si>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</si>
  <si>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</si>
  <si>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</si>
  <si>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</si>
  <si>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</si>
  <si>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</si>
  <si>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</si>
  <si>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</si>
  <si>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</si>
  <si>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</si>
  <si>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</si>
  <si>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</si>
  <si>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</si>
  <si>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</si>
  <si>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</si>
  <si>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</si>
  <si>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</si>
  <si>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</si>
  <si>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</si>
  <si>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</si>
  <si>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</si>
  <si>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</si>
  <si>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</si>
  <si>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</si>
  <si>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</si>
  <si>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</si>
  <si>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</si>
  <si>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</si>
  <si>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</si>
  <si>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</si>
  <si>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</si>
  <si>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</si>
  <si>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</si>
  <si>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</si>
  <si>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</si>
  <si>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</si>
  <si>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</si>
  <si>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</si>
  <si>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</si>
  <si>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</si>
  <si>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</si>
  <si>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</si>
  <si>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</si>
  <si>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</si>
  <si>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</si>
  <si>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</si>
  <si>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</si>
  <si>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</si>
  <si>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</si>
  <si>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</si>
  <si>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</si>
  <si>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</si>
  <si>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</si>
  <si>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</si>
  <si>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</si>
  <si>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</si>
  <si>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</si>
  <si>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</si>
  <si>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</si>
  <si>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</si>
  <si>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</si>
  <si>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</si>
  <si>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</si>
  <si>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</si>
  <si>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</si>
  <si>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</si>
  <si>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</si>
  <si>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</si>
  <si>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</si>
  <si>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</si>
  <si>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</si>
  <si>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</si>
  <si>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</si>
  <si>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</si>
  <si>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</si>
  <si>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</si>
  <si>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</si>
  <si>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</si>
  <si>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</si>
  <si>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</si>
  <si>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</si>
  <si>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</si>
  <si>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</si>
  <si>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</si>
  <si>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</si>
  <si>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</si>
  <si>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</si>
  <si>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</si>
  <si>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</si>
  <si>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</si>
  <si>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</si>
  <si>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</si>
  <si>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</si>
  <si>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</si>
  <si>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</si>
  <si>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</si>
  <si>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</si>
  <si>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</si>
  <si>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</si>
  <si>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</si>
  <si>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</si>
  <si>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</si>
  <si>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</si>
  <si>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</si>
  <si>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</si>
  <si>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</si>
  <si>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</si>
  <si>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</si>
  <si>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</si>
  <si>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</si>
  <si>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</si>
  <si>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</si>
  <si>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</si>
  <si>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</si>
  <si>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</si>
  <si>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</si>
  <si>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</si>
  <si>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</si>
  <si>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</si>
  <si>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</si>
  <si>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</si>
  <si>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</si>
  <si>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</si>
  <si>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</si>
  <si>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</si>
  <si>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</si>
  <si>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</si>
  <si>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</si>
  <si>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</si>
  <si>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</si>
  <si>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</si>
  <si>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</si>
  <si>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</si>
  <si>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</si>
  <si>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</si>
  <si>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</si>
  <si>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</si>
  <si>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</si>
  <si>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</si>
  <si>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</si>
  <si>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</si>
  <si>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</si>
  <si>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</si>
  <si>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</si>
  <si>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</si>
  <si>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</si>
  <si>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</si>
  <si>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</si>
  <si>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</si>
  <si>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</si>
  <si>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</si>
  <si>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</si>
  <si>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</si>
  <si>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</si>
  <si>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</si>
  <si>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</si>
  <si>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</si>
  <si>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</si>
  <si>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</si>
  <si>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</si>
  <si>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</si>
  <si>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</si>
  <si>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</si>
  <si>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</si>
  <si>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</si>
  <si>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</si>
  <si>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</si>
  <si>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</si>
  <si>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</si>
  <si>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</si>
  <si>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</si>
  <si>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</si>
  <si>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</si>
  <si>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</si>
  <si>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</si>
  <si>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</si>
  <si>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</si>
  <si>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</si>
  <si>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</si>
  <si>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</si>
  <si>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</si>
  <si>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</si>
  <si>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</si>
  <si>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</si>
  <si>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</si>
  <si>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</si>
  <si>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</si>
  <si>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</si>
  <si>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</si>
  <si>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</si>
  <si>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</si>
  <si>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</si>
  <si>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</si>
  <si>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</si>
  <si>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</si>
  <si>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</si>
  <si>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</si>
  <si>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</si>
  <si>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</si>
  <si>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</si>
  <si>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</si>
  <si>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</si>
  <si>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</si>
  <si>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</si>
  <si>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</si>
  <si>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</si>
  <si>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</si>
  <si>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</si>
  <si>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</si>
  <si>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</si>
  <si>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</si>
  <si>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</si>
  <si>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</si>
  <si>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</si>
  <si>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</si>
  <si>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</si>
  <si>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</si>
  <si>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</si>
  <si>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</si>
  <si>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</si>
  <si>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</si>
  <si>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</si>
  <si>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</si>
  <si>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</si>
  <si>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</si>
  <si>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</si>
  <si>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</si>
  <si>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</si>
  <si>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</si>
  <si>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</si>
  <si>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</si>
  <si>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</si>
  <si>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</si>
  <si>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</si>
  <si>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</si>
  <si>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</si>
  <si>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</si>
  <si>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</si>
  <si>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</si>
  <si>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</si>
  <si>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</si>
  <si>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</si>
  <si>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</si>
  <si>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</si>
  <si>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</si>
  <si>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</si>
  <si>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</si>
  <si>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</si>
  <si>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</si>
  <si>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</si>
  <si>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</si>
  <si>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</si>
  <si>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</si>
  <si>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</si>
  <si>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</si>
  <si>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</si>
  <si>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</si>
  <si>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</si>
  <si>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</si>
  <si>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</si>
  <si>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</si>
  <si>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</si>
  <si>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</si>
  <si>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</si>
  <si>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</si>
  <si>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</si>
  <si>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</si>
  <si>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</si>
  <si>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</si>
  <si>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</si>
  <si>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</si>
  <si>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</si>
  <si>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</si>
  <si>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</si>
  <si>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</si>
  <si>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</si>
  <si>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</si>
  <si>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</si>
  <si>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</si>
  <si>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</si>
  <si>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</si>
  <si>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</si>
  <si>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</si>
  <si>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</si>
  <si>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</si>
  <si>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</si>
  <si>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</si>
  <si>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</si>
  <si>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</si>
  <si>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</si>
  <si>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</si>
  <si>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</si>
  <si>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</si>
  <si>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</si>
  <si>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</si>
  <si>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</si>
  <si>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</si>
  <si>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</si>
  <si>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</si>
  <si>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</si>
  <si>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</si>
  <si>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</si>
  <si>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</si>
  <si>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</si>
  <si>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</si>
  <si>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</si>
  <si>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</si>
  <si>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</si>
  <si>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</si>
  <si>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</si>
  <si>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</si>
  <si>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</si>
  <si>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</si>
  <si>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</si>
  <si>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</si>
  <si>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</si>
  <si>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</si>
  <si>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</si>
  <si>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</si>
  <si>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</si>
  <si>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</si>
  <si>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</si>
  <si>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</si>
  <si>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</si>
  <si>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</si>
  <si>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</si>
  <si>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</si>
  <si>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</si>
  <si>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</si>
  <si>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</si>
  <si>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</si>
  <si>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</si>
  <si>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</si>
  <si>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</si>
  <si>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</si>
  <si>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</si>
  <si>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</si>
  <si>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</si>
  <si>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</si>
  <si>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</si>
  <si>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</si>
  <si>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</si>
  <si>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</si>
  <si>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</si>
  <si>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</si>
  <si>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</si>
  <si>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</si>
  <si>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</si>
  <si>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</si>
  <si>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</si>
  <si>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</si>
  <si>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</si>
  <si>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</si>
  <si>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</si>
  <si>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</si>
  <si>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</si>
  <si>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</si>
  <si>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</si>
  <si>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</si>
  <si>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</si>
  <si>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</si>
  <si>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</si>
  <si>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</si>
  <si>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</si>
  <si>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</si>
  <si>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</si>
  <si>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</si>
  <si>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</si>
  <si>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</si>
  <si>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</si>
  <si>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</si>
  <si>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</si>
  <si>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</si>
  <si>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</si>
  <si>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</si>
  <si>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</si>
  <si>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</si>
  <si>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</si>
  <si>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</si>
  <si>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</si>
  <si>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</si>
  <si>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</si>
  <si>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</si>
  <si>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</si>
  <si>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</si>
  <si>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</si>
  <si>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</si>
  <si>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</si>
  <si>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</si>
  <si>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</si>
  <si>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</si>
  <si>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</si>
  <si>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</si>
  <si>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</si>
  <si>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</si>
  <si>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</si>
  <si>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</si>
  <si>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</si>
  <si>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</si>
  <si>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</si>
  <si>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</si>
  <si>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</si>
  <si>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</si>
  <si>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</si>
  <si>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</si>
  <si>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</si>
  <si>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</si>
  <si>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</si>
  <si>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</si>
  <si>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</si>
  <si>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</si>
  <si>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</si>
  <si>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</si>
  <si>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</si>
  <si>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</si>
  <si>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</si>
  <si>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</si>
  <si>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</si>
  <si>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</si>
  <si>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</si>
  <si>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</si>
  <si>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</si>
  <si>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</si>
  <si>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</si>
  <si>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</si>
  <si>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</si>
  <si>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</si>
  <si>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</si>
  <si>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</si>
  <si>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</si>
  <si>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</si>
  <si>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</si>
  <si>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</si>
  <si>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</si>
  <si>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</si>
  <si>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</si>
  <si>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</si>
  <si>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</si>
  <si>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</si>
  <si>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</si>
  <si>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</si>
  <si>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</si>
  <si>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</si>
  <si>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</si>
  <si>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</si>
  <si>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</si>
  <si>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</si>
  <si>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</si>
  <si>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</si>
  <si>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</si>
  <si>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</si>
  <si>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</si>
  <si>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</si>
  <si>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</si>
  <si>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</si>
  <si>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</si>
  <si>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</si>
  <si>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</si>
  <si>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</si>
  <si>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</si>
  <si>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</si>
  <si>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</si>
  <si>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</si>
  <si>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</si>
  <si>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</si>
  <si>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</si>
  <si>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</si>
  <si>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</si>
  <si>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</si>
  <si>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</si>
  <si>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</si>
  <si>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</si>
  <si>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</si>
  <si>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</si>
  <si>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</si>
  <si>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</si>
  <si>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</si>
  <si>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</si>
  <si>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</si>
  <si>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</si>
  <si>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</si>
  <si>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</si>
  <si>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</si>
  <si>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</si>
  <si>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</si>
  <si>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</si>
  <si>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</si>
  <si>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</si>
  <si>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</si>
  <si>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</si>
  <si>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</si>
  <si>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</si>
  <si>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</si>
  <si>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</si>
  <si>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</si>
  <si>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</si>
  <si>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</si>
  <si>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</si>
  <si>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</si>
  <si>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</si>
  <si>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</si>
  <si>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</si>
  <si>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</si>
  <si>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</si>
  <si>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</si>
  <si>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</si>
  <si>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</si>
  <si>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</si>
  <si>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</si>
  <si>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</si>
  <si>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</si>
  <si>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</si>
  <si>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</si>
  <si>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</si>
  <si>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</si>
  <si>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</si>
  <si>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</si>
  <si>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</si>
  <si>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</si>
  <si>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</si>
  <si>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</si>
  <si>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</si>
  <si>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</si>
  <si>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</si>
  <si>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</si>
  <si>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</si>
  <si>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</si>
  <si>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</si>
  <si>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</si>
  <si>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</si>
  <si>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</si>
  <si>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</si>
  <si>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</si>
  <si>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</si>
  <si>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</si>
  <si>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</si>
  <si>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</si>
  <si>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</si>
  <si>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</si>
  <si>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</si>
  <si>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</si>
  <si>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</si>
  <si>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</si>
  <si>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</si>
  <si>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</si>
  <si>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</si>
  <si>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</si>
  <si>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</si>
  <si>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</si>
  <si>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</si>
  <si>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</si>
  <si>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</si>
  <si>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</si>
  <si>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</si>
  <si>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</si>
  <si>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</si>
  <si>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</si>
  <si>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</si>
  <si>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</si>
  <si>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</si>
  <si>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</si>
  <si>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</si>
  <si>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</si>
  <si>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</si>
  <si>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</si>
  <si>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</si>
  <si>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</si>
  <si>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</si>
  <si>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</si>
  <si>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</si>
  <si>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</si>
  <si>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</si>
  <si>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</si>
  <si>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</si>
  <si>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</si>
  <si>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</si>
  <si>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</si>
  <si>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</si>
  <si>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</si>
  <si>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</si>
  <si>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</si>
  <si>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</si>
  <si>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</si>
  <si>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</si>
  <si>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</si>
  <si>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</si>
  <si>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</si>
  <si>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</si>
  <si>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</si>
  <si>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</si>
  <si>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</si>
  <si>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</si>
  <si>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</si>
  <si>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</si>
  <si>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</si>
  <si>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</si>
  <si>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</si>
  <si>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</si>
  <si>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</si>
  <si>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</si>
  <si>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</si>
  <si>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</si>
  <si>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</si>
  <si>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</si>
  <si>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</si>
  <si>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</si>
  <si>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</si>
  <si>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</si>
  <si>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</si>
  <si>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</si>
  <si>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</si>
  <si>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</si>
  <si>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</si>
  <si>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</si>
  <si>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</si>
  <si>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</si>
  <si>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</si>
  <si>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</si>
  <si>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</si>
  <si>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</si>
  <si>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</si>
  <si>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</si>
  <si>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</si>
  <si>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</si>
  <si>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</si>
  <si>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</si>
  <si>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</si>
  <si>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</si>
  <si>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</si>
  <si>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</si>
  <si>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</si>
  <si>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</si>
  <si>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</si>
  <si>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</si>
  <si>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</si>
  <si>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</si>
  <si>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</si>
  <si>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</si>
  <si>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</si>
  <si>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</si>
  <si>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</si>
  <si>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</si>
  <si>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</si>
  <si>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</si>
  <si>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</si>
  <si>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</si>
  <si>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</si>
  <si>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</si>
  <si>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</si>
  <si>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</si>
  <si>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</si>
  <si>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</si>
  <si>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</si>
  <si>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</si>
  <si>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</si>
  <si>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</si>
  <si>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</si>
  <si>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</si>
  <si>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</si>
  <si>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</si>
  <si>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</si>
  <si>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</si>
  <si>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</si>
  <si>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</si>
  <si>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</si>
  <si>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</si>
  <si>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</si>
  <si>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</si>
  <si>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</si>
  <si>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</si>
  <si>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</si>
  <si>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</si>
  <si>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</si>
  <si>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</si>
  <si>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</si>
  <si>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</si>
  <si>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</si>
  <si>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</si>
  <si>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</si>
  <si>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</si>
  <si>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</si>
  <si>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</si>
  <si>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</si>
  <si>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</si>
  <si>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</si>
  <si>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</si>
  <si>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</si>
  <si>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</si>
  <si>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</si>
  <si>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</si>
  <si>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</si>
  <si>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</si>
  <si>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</si>
  <si>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</si>
  <si>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</si>
  <si>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</si>
  <si>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</si>
  <si>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</si>
  <si>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</si>
  <si>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</si>
  <si>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</si>
  <si>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</si>
  <si>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</si>
  <si>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</si>
  <si>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</si>
  <si>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</si>
  <si>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</si>
  <si>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</si>
  <si>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</si>
  <si>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</si>
  <si>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</si>
  <si>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</si>
  <si>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</si>
  <si>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</si>
  <si>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</si>
  <si>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</si>
  <si>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</si>
  <si>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</si>
  <si>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</si>
  <si>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</si>
  <si>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</si>
  <si>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</si>
  <si>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</si>
  <si>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</si>
  <si>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</si>
  <si>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</si>
  <si>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</si>
  <si>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</si>
  <si>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</si>
  <si>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</si>
  <si>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</si>
  <si>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</si>
  <si>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</si>
  <si>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</si>
  <si>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</si>
  <si>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</si>
  <si>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</si>
  <si>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</si>
  <si>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</si>
  <si>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</si>
  <si>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</si>
  <si>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</si>
  <si>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</si>
  <si>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</si>
  <si>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</si>
  <si>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</si>
  <si>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</si>
  <si>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</si>
  <si>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</si>
  <si>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</si>
  <si>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</si>
  <si>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</si>
  <si>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</si>
  <si>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</si>
  <si>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</si>
  <si>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</si>
  <si>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</si>
  <si>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</si>
  <si>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</si>
  <si>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</si>
  <si>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</si>
  <si>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</si>
  <si>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</si>
  <si>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</si>
  <si>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</si>
  <si>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</si>
  <si>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</si>
  <si>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</si>
  <si>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</si>
  <si>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</si>
  <si>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</si>
  <si>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</si>
  <si>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</si>
  <si>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</si>
  <si>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</si>
  <si>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</si>
  <si>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</si>
  <si>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</si>
  <si>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</si>
  <si>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</si>
  <si>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</si>
  <si>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</si>
  <si>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</si>
  <si>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</si>
  <si>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</si>
  <si>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</si>
  <si>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</si>
  <si>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</si>
  <si>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</si>
  <si>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</si>
  <si>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</si>
  <si>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</si>
  <si>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</si>
  <si>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</si>
  <si>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</si>
  <si>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</si>
  <si>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</si>
  <si>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</si>
  <si>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</si>
  <si>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</si>
  <si>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</si>
  <si>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</si>
  <si>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</si>
  <si>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</si>
  <si>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</si>
  <si>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</si>
  <si>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</si>
  <si>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</si>
  <si>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</si>
  <si>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</si>
  <si>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</si>
  <si>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</si>
  <si>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</si>
  <si>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</si>
  <si>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</si>
  <si>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</si>
  <si>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</si>
  <si>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</si>
  <si>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</si>
  <si>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</si>
  <si>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</si>
  <si>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</si>
  <si>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</si>
  <si>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</si>
  <si>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</si>
  <si>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</si>
  <si>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</si>
  <si>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</si>
  <si>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</si>
  <si>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</si>
  <si>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</si>
  <si>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</si>
  <si>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</si>
  <si>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</si>
  <si>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</si>
  <si>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</si>
  <si>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</si>
  <si>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</si>
  <si>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</si>
  <si>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</si>
  <si>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</si>
  <si>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</si>
  <si>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</si>
  <si>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</si>
  <si>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</si>
  <si>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</si>
  <si>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</si>
  <si>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</si>
  <si>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</si>
  <si>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</si>
  <si>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</si>
  <si>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</si>
  <si>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</si>
  <si>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</si>
  <si>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</si>
  <si>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</si>
  <si>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</si>
  <si>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</si>
  <si>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</si>
  <si>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</si>
  <si>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</si>
  <si>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</si>
  <si>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</si>
  <si>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</si>
  <si>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</si>
  <si>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</si>
  <si>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</si>
  <si>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</si>
  <si>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</si>
  <si>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</si>
  <si>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</si>
  <si>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</si>
  <si>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</si>
  <si>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</si>
  <si>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</si>
  <si>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</si>
  <si>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</si>
  <si>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</si>
  <si>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</si>
  <si>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</si>
  <si>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</si>
  <si>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</si>
  <si>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</si>
  <si>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</si>
  <si>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</si>
  <si>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</si>
  <si>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</si>
  <si>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</si>
  <si>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</si>
  <si>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</si>
  <si>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</si>
  <si>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</si>
  <si>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</si>
  <si>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</si>
  <si>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</si>
  <si>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</si>
  <si>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</si>
  <si>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</si>
  <si>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</si>
  <si>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</si>
  <si>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</si>
  <si>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</si>
  <si>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</si>
  <si>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</si>
  <si>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</si>
  <si>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</si>
  <si>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</si>
  <si>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</si>
  <si>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</si>
  <si>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</si>
  <si>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</si>
  <si>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</si>
  <si>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</si>
  <si>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</si>
  <si>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</si>
  <si>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</si>
  <si>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</si>
  <si>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</si>
  <si>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</si>
  <si>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</si>
  <si>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</si>
  <si>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</si>
  <si>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</si>
  <si>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</si>
  <si>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</si>
  <si>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</si>
  <si>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</si>
  <si>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</si>
  <si>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</si>
  <si>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</si>
  <si>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</si>
  <si>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</si>
  <si>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</si>
  <si>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</si>
  <si>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</si>
  <si>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</si>
  <si>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</si>
  <si>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</si>
  <si>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</si>
  <si>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</si>
  <si>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</si>
  <si>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</si>
  <si>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</si>
  <si>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</si>
  <si>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</si>
  <si>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</si>
  <si>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</si>
  <si>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</si>
  <si>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</si>
  <si>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</si>
  <si>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</si>
  <si>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</si>
  <si>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</si>
  <si>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</si>
  <si>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</si>
  <si>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</si>
  <si>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</si>
  <si>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</si>
  <si>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</si>
  <si>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</si>
  <si>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</si>
  <si>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</si>
  <si>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</si>
  <si>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</si>
  <si>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</si>
  <si>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</si>
  <si>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</si>
  <si>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</si>
  <si>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</si>
  <si>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</si>
  <si>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</si>
  <si>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</si>
  <si>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</si>
  <si>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</si>
  <si>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</si>
  <si>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</si>
  <si>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</si>
  <si>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</si>
  <si>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</si>
  <si>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</si>
  <si>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</si>
  <si>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</si>
  <si>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</si>
  <si>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</si>
  <si>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</si>
  <si>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</si>
  <si>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</si>
  <si>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</si>
  <si>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</si>
  <si>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</si>
  <si>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</si>
  <si>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</si>
  <si>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</si>
  <si>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</si>
  <si>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</si>
  <si>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</si>
  <si>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</si>
  <si>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</si>
  <si>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</si>
  <si>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</si>
  <si>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</si>
  <si>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</si>
  <si>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</si>
  <si>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</si>
  <si>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</si>
  <si>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</si>
  <si>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</si>
  <si>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</si>
  <si>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</si>
  <si>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</si>
  <si>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</si>
  <si>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</si>
  <si>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</si>
  <si>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</si>
  <si>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</si>
  <si>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</si>
  <si>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</si>
  <si>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</si>
  <si>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</si>
  <si>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</si>
  <si>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</si>
  <si>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</si>
  <si>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</si>
  <si>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</si>
  <si>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</si>
  <si>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</si>
  <si>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</si>
  <si>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</si>
  <si>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</si>
  <si>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</si>
  <si>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</si>
  <si>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</si>
  <si>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</si>
  <si>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</si>
  <si>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</si>
  <si>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</si>
  <si>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</si>
  <si>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</si>
  <si>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</si>
  <si>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</si>
  <si>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</si>
  <si>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</si>
  <si>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</si>
  <si>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</si>
  <si>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</si>
  <si>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</si>
  <si>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</si>
  <si>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</si>
  <si>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</si>
  <si>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</si>
  <si>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</si>
  <si>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</si>
  <si>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</si>
  <si>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</si>
  <si>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</si>
  <si>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</si>
  <si>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</si>
  <si>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</si>
  <si>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</si>
  <si>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</si>
  <si>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</si>
  <si>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</si>
  <si>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</si>
  <si>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</si>
  <si>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</si>
  <si>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</si>
  <si>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</si>
  <si>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</si>
  <si>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</si>
  <si>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</si>
  <si>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</si>
  <si>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</si>
  <si>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</si>
  <si>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</si>
  <si>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</si>
  <si>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</si>
  <si>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</si>
  <si>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</si>
  <si>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</si>
  <si>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</si>
  <si>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</si>
  <si>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</si>
  <si>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</si>
  <si>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</si>
  <si>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</si>
  <si>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</si>
  <si>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</si>
  <si>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</si>
  <si>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</si>
  <si>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</si>
  <si>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</si>
  <si>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</si>
  <si>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</si>
  <si>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</si>
  <si>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</si>
  <si>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</si>
  <si>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</si>
  <si>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</si>
  <si>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</si>
  <si>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</si>
  <si>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</si>
  <si>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</si>
  <si>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</si>
  <si>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</si>
  <si>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</si>
  <si>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</si>
  <si>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</si>
  <si>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</si>
  <si>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</si>
  <si>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</si>
  <si>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</si>
  <si>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</si>
  <si>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</si>
  <si>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</si>
  <si>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</si>
  <si>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</si>
  <si>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</si>
  <si>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</si>
  <si>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</si>
  <si>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</si>
  <si>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</si>
  <si>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</si>
  <si>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</si>
  <si>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</si>
  <si>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</si>
  <si>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</si>
  <si>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</si>
  <si>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</si>
  <si>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</si>
  <si>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</si>
  <si>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</si>
  <si>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</si>
  <si>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</si>
  <si>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</si>
  <si>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</si>
  <si>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</si>
  <si>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</si>
  <si>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</si>
  <si>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</si>
  <si>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</si>
  <si>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</si>
  <si>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</si>
  <si>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</si>
  <si>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</si>
  <si>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</si>
  <si>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</si>
  <si>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</si>
  <si>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</si>
  <si>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</si>
  <si>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</si>
  <si>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</si>
  <si>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</si>
  <si>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</si>
  <si>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</si>
  <si>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</si>
  <si>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</si>
  <si>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</si>
  <si>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</si>
  <si>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</si>
  <si>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</si>
  <si>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</si>
  <si>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</si>
  <si>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</si>
  <si>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</si>
  <si>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</si>
  <si>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</si>
  <si>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</si>
  <si>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</si>
  <si>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</si>
  <si>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</si>
  <si>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</si>
  <si>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</si>
  <si>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</si>
  <si>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</si>
  <si>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</si>
  <si>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</si>
  <si>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</si>
  <si>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</si>
  <si>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</si>
  <si>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</si>
  <si>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</si>
  <si>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</si>
  <si>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</si>
  <si>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</si>
  <si>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</si>
  <si>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</si>
  <si>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</si>
  <si>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</si>
  <si>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</si>
  <si>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</si>
  <si>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</si>
  <si>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</si>
  <si>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</si>
  <si>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</si>
  <si>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</si>
  <si>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</si>
  <si>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</si>
  <si>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</si>
  <si>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</si>
  <si>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</si>
  <si>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</si>
  <si>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</si>
  <si>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</si>
  <si>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</si>
  <si>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</si>
  <si>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</si>
  <si>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</si>
  <si>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</si>
  <si>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</si>
  <si>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</si>
  <si>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</si>
  <si>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</si>
  <si>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</si>
  <si>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</si>
  <si>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</si>
  <si>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</si>
  <si>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</si>
  <si>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</si>
  <si>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</si>
  <si>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</si>
  <si>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</si>
  <si>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</si>
  <si>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</si>
  <si>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</si>
  <si>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</si>
  <si>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</si>
  <si>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</si>
  <si>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</si>
  <si>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</si>
  <si>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</si>
  <si>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</si>
  <si>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</si>
  <si>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</si>
  <si>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</si>
  <si>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</si>
  <si>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</si>
  <si>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</si>
  <si>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</si>
  <si>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</si>
  <si>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</si>
  <si>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</si>
  <si>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</si>
  <si>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</si>
  <si>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</si>
  <si>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</si>
  <si>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</si>
  <si>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</si>
  <si>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</si>
  <si>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</si>
  <si>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</si>
  <si>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</si>
  <si>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</si>
  <si>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</si>
  <si>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</si>
  <si>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</si>
  <si>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</si>
  <si>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</si>
  <si>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</si>
  <si>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</si>
  <si>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</si>
  <si>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</si>
  <si>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</si>
  <si>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</si>
  <si>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</si>
  <si>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</si>
  <si>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</si>
  <si>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</si>
  <si>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</si>
  <si>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</si>
  <si>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</si>
  <si>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</si>
  <si>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</si>
  <si>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</si>
  <si>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</si>
  <si>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</si>
  <si>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</si>
  <si>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</si>
  <si>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</si>
  <si>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</si>
  <si>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</si>
  <si>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</si>
  <si>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</si>
  <si>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</si>
  <si>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</si>
  <si>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</si>
  <si>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</si>
  <si>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</si>
  <si>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</si>
  <si>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</si>
  <si>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</si>
  <si>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</si>
  <si>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</si>
  <si>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</si>
  <si>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</si>
  <si>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</si>
  <si>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</si>
  <si>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</si>
  <si>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</si>
  <si>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</si>
  <si>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</si>
  <si>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</si>
  <si>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</si>
  <si>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</si>
  <si>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</si>
  <si>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</si>
  <si>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</si>
  <si>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</si>
  <si>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</si>
  <si>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</si>
  <si>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</si>
  <si>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</si>
  <si>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</si>
  <si>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</si>
  <si>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</si>
  <si>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</si>
  <si>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</si>
  <si>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</si>
  <si>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</si>
  <si>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</si>
  <si>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</si>
  <si>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</si>
  <si>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</si>
  <si>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</si>
  <si>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</si>
  <si>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</si>
  <si>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</si>
  <si>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</si>
  <si>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</si>
  <si>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</si>
  <si>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</si>
  <si>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</si>
  <si>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</si>
  <si>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</si>
  <si>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</si>
  <si>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</si>
  <si>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</si>
  <si>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</si>
  <si>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</si>
  <si>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</si>
  <si>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</si>
  <si>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</si>
  <si>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</si>
  <si>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</si>
  <si>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</si>
  <si>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</si>
  <si>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</si>
  <si>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</si>
  <si>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</si>
  <si>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</si>
  <si>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</si>
  <si>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</si>
  <si>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</si>
  <si>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</si>
  <si>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</si>
  <si>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</si>
  <si>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</si>
  <si>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</si>
  <si>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</si>
  <si>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</si>
  <si>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</si>
  <si>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</si>
  <si>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</si>
  <si>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</si>
  <si>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</si>
  <si>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</si>
  <si>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</si>
  <si>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</si>
  <si>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</si>
  <si>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</si>
  <si>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</si>
  <si>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</si>
  <si>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</si>
  <si>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</si>
  <si>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</si>
  <si>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</si>
  <si>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</si>
  <si>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</si>
  <si>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</si>
  <si>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</si>
  <si>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</si>
  <si>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</si>
  <si>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</si>
  <si>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</si>
  <si>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</si>
  <si>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</si>
  <si>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</si>
  <si>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</si>
  <si>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</si>
  <si>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</si>
  <si>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</si>
  <si>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</si>
  <si>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</si>
  <si>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</si>
  <si>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</si>
  <si>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</si>
  <si>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</si>
  <si>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</si>
  <si>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</si>
  <si>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</si>
  <si>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</si>
  <si>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</si>
  <si>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</si>
  <si>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</si>
  <si>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</si>
  <si>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</si>
  <si>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</si>
  <si>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</si>
  <si>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</si>
  <si>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</si>
  <si>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</si>
  <si>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</si>
  <si>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</si>
  <si>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</si>
  <si>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</si>
  <si>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</si>
  <si>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</si>
  <si>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</si>
  <si>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</si>
  <si>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</si>
  <si>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</si>
  <si>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</si>
  <si>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</si>
  <si>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</si>
  <si>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</si>
  <si>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</si>
  <si>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</si>
  <si>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</si>
  <si>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</si>
  <si>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</si>
  <si>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</si>
  <si>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</si>
  <si>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</si>
  <si>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</si>
  <si>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</si>
  <si>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</si>
  <si>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</si>
  <si>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</si>
  <si>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</si>
  <si>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</si>
  <si>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</si>
  <si>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</si>
  <si>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</si>
  <si>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</si>
  <si>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</si>
  <si>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</si>
  <si>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</si>
  <si>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</si>
  <si>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</si>
  <si>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</si>
  <si>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</si>
  <si>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</si>
  <si>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</si>
  <si>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</si>
  <si>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</si>
  <si>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</si>
  <si>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</si>
  <si>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</si>
  <si>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</si>
  <si>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</si>
  <si>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</si>
  <si>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</si>
  <si>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</si>
  <si>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</si>
  <si>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</si>
  <si>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</si>
  <si>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</si>
  <si>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</si>
  <si>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</si>
  <si>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</si>
  <si>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</si>
  <si>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</si>
  <si>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</si>
  <si>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</si>
  <si>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</si>
  <si>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</si>
  <si>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</si>
  <si>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</si>
  <si>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</si>
  <si>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</si>
  <si>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</si>
  <si>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</si>
  <si>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</si>
  <si>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</si>
  <si>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</si>
  <si>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</si>
  <si>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</si>
  <si>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</si>
  <si>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</si>
  <si>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</si>
  <si>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</si>
  <si>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</si>
  <si>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</si>
  <si>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</si>
  <si>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</si>
  <si>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</si>
  <si>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</si>
  <si>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</si>
  <si>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</si>
  <si>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</si>
  <si>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</si>
  <si>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</si>
  <si>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</si>
  <si>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</si>
  <si>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</si>
  <si>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</si>
  <si>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</si>
  <si>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</si>
  <si>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</si>
  <si>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</si>
  <si>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</si>
  <si>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</si>
  <si>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</si>
  <si>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</si>
  <si>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</si>
  <si>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</si>
  <si>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</si>
  <si>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</si>
  <si>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</si>
  <si>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</si>
  <si>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</si>
  <si>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</si>
  <si>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</si>
  <si>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</si>
  <si>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</si>
  <si>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</si>
  <si>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</si>
  <si>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</si>
  <si>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</si>
  <si>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</si>
  <si>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</si>
  <si>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</si>
  <si>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</si>
  <si>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</si>
  <si>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</si>
  <si>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</si>
  <si>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</si>
  <si>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</si>
  <si>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</si>
  <si>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</si>
  <si>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</si>
  <si>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</si>
  <si>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</si>
  <si>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</si>
  <si>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</si>
  <si>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</si>
  <si>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</si>
  <si>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</si>
  <si>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</si>
  <si>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</si>
  <si>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</si>
  <si>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</si>
  <si>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</si>
  <si>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</si>
  <si>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</si>
  <si>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</si>
  <si>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</si>
  <si>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</si>
  <si>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</si>
  <si>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</si>
  <si>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</si>
  <si>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</si>
  <si>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</si>
  <si>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</si>
  <si>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</si>
  <si>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</si>
  <si>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</si>
  <si>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</si>
  <si>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</si>
  <si>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</si>
  <si>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</si>
  <si>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</si>
  <si>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</si>
  <si>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</si>
  <si>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</si>
  <si>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</si>
  <si>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</si>
  <si>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</si>
  <si>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</si>
  <si>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</si>
  <si>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</si>
  <si>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</si>
  <si>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</si>
  <si>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</si>
  <si>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</si>
  <si>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</si>
  <si>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</si>
  <si>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</si>
  <si>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</si>
  <si>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</si>
  <si>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</si>
  <si>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</si>
  <si>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</si>
  <si>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</si>
  <si>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</si>
  <si>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</si>
  <si>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</si>
  <si>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</si>
  <si>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</si>
  <si>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</si>
  <si>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</si>
  <si>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</si>
  <si>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</si>
  <si>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</si>
  <si>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</si>
  <si>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</si>
  <si>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</si>
  <si>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</si>
  <si>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</si>
  <si>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</si>
  <si>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</si>
  <si>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</si>
  <si>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</si>
  <si>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</si>
  <si>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</si>
  <si>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</si>
  <si>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</si>
  <si>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</si>
  <si>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</si>
  <si>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</si>
  <si>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</si>
  <si>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</si>
  <si>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</si>
  <si>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</si>
  <si>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</si>
  <si>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</si>
  <si>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</si>
  <si>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</si>
  <si>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</si>
  <si>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</si>
  <si>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</si>
  <si>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</si>
  <si>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</si>
  <si>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</si>
  <si>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</si>
  <si>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</si>
  <si>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</si>
  <si>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</si>
  <si>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</si>
  <si>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</si>
  <si>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</si>
  <si>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</si>
  <si>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</si>
  <si>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</si>
  <si>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</si>
  <si>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</si>
  <si>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</si>
  <si>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</si>
  <si>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</si>
  <si>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</si>
  <si>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</si>
  <si>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</si>
  <si>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</si>
  <si>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</si>
  <si>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</si>
  <si>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</si>
  <si>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</si>
  <si>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</si>
  <si>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</si>
  <si>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</si>
  <si>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</si>
  <si>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</si>
  <si>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</si>
  <si>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</si>
  <si>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</si>
  <si>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</si>
  <si>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</si>
  <si>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</si>
  <si>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</si>
  <si>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</si>
  <si>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</si>
  <si>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</si>
  <si>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</si>
  <si>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</si>
  <si>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</si>
  <si>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</si>
  <si>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</si>
  <si>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</si>
  <si>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</si>
  <si>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</si>
  <si>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</si>
  <si>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</si>
  <si>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</si>
  <si>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</si>
  <si>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</si>
  <si>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</si>
  <si>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</si>
  <si>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</si>
  <si>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</si>
  <si>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</si>
  <si>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</si>
  <si>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</si>
  <si>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</si>
  <si>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</si>
  <si>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</si>
  <si>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</si>
  <si>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</si>
  <si>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</si>
  <si>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</si>
  <si>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</si>
  <si>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</si>
  <si>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</si>
  <si>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</si>
  <si>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</si>
  <si>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</si>
  <si>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</si>
  <si>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</si>
  <si>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</si>
  <si>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</si>
  <si>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</si>
  <si>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</si>
  <si>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</si>
  <si>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</si>
  <si>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</si>
  <si>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</si>
  <si>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</si>
  <si>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</si>
  <si>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</si>
  <si>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</si>
  <si>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</si>
  <si>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</si>
  <si>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</si>
  <si>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</si>
  <si>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</si>
  <si>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</si>
  <si>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</si>
  <si>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</si>
  <si>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</si>
  <si>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</si>
  <si>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</si>
  <si>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</si>
  <si>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</si>
  <si>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</si>
  <si>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</si>
  <si>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</si>
  <si>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</si>
  <si>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</si>
  <si>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</si>
  <si>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</si>
  <si>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</si>
  <si>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</si>
  <si>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</si>
  <si>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</si>
  <si>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</si>
  <si>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</si>
  <si>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</si>
  <si>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</si>
  <si>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</si>
  <si>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</si>
  <si>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</si>
  <si>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</si>
  <si>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</si>
  <si>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</si>
  <si>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</si>
  <si>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</si>
  <si>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</si>
  <si>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</si>
  <si>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</si>
  <si>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</si>
  <si>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</si>
  <si>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</si>
  <si>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</si>
  <si>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</si>
  <si>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</si>
  <si>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</si>
  <si>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</si>
  <si>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</si>
  <si>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</si>
  <si>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</si>
  <si>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</si>
  <si>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</si>
  <si>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</si>
  <si>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</si>
  <si>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</si>
  <si>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</si>
  <si>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</si>
  <si>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</si>
  <si>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</si>
  <si>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</si>
  <si>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</si>
  <si>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</si>
  <si>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</si>
  <si>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</si>
  <si>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</si>
  <si>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</si>
  <si>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</si>
  <si>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</si>
  <si>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</si>
  <si>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</si>
  <si>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</si>
  <si>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</si>
  <si>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</si>
  <si>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</si>
  <si>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</si>
  <si>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</si>
  <si>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</si>
  <si>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</si>
  <si>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</si>
  <si>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</si>
  <si>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</si>
  <si>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</si>
  <si>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</si>
  <si>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</si>
  <si>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</si>
  <si>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</si>
  <si>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</si>
  <si>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</si>
  <si>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</si>
  <si>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</si>
  <si>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</si>
  <si>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</si>
  <si>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</si>
  <si>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</si>
  <si>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</si>
  <si>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</si>
  <si>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</si>
  <si>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</si>
  <si>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</si>
  <si>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</si>
  <si>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</si>
  <si>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</si>
  <si>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</si>
  <si>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</si>
  <si>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</si>
  <si>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</si>
  <si>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</si>
  <si>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</si>
  <si>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</si>
  <si>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</si>
  <si>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</si>
  <si>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</si>
  <si>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</si>
  <si>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</si>
  <si>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</si>
  <si>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</si>
  <si>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</si>
  <si>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</si>
  <si>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</si>
  <si>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</si>
  <si>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</si>
  <si>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</si>
  <si>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</si>
  <si>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</si>
  <si>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</si>
  <si>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</si>
  <si>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</si>
  <si>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</si>
  <si>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</si>
  <si>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</si>
  <si>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</si>
  <si>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</si>
  <si>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</si>
  <si>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</si>
  <si>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</si>
  <si>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</si>
  <si>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</si>
  <si>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</si>
  <si>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</si>
  <si>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</si>
  <si>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</si>
  <si>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</si>
  <si>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</si>
  <si>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</si>
  <si>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</si>
  <si>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</si>
  <si>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</si>
  <si>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</si>
  <si>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</si>
  <si>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</si>
  <si>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</si>
  <si>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</si>
  <si>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</si>
  <si>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</si>
  <si>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</si>
  <si>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</si>
  <si>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</si>
  <si>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</si>
  <si>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</si>
  <si>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</si>
  <si>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</si>
  <si>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</si>
  <si>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</si>
  <si>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</si>
  <si>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</si>
  <si>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</si>
  <si>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</si>
  <si>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</si>
  <si>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</si>
  <si>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</si>
  <si>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</si>
  <si>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</si>
  <si>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</si>
  <si>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</si>
  <si>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</si>
  <si>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</si>
  <si>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</si>
  <si>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</si>
  <si>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</si>
  <si>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</si>
  <si>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</si>
  <si>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</si>
  <si>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</si>
  <si>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</si>
  <si>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</si>
  <si>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</si>
  <si>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</si>
  <si>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</si>
  <si>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</si>
  <si>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</si>
  <si>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</si>
  <si>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</si>
  <si>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</si>
  <si>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</si>
  <si>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</si>
  <si>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</si>
  <si>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</si>
  <si>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</si>
  <si>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</si>
  <si>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</si>
  <si>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</si>
  <si>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</si>
  <si>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</si>
  <si>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</si>
  <si>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</si>
  <si>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</si>
  <si>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</si>
  <si>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</si>
  <si>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</si>
  <si>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</si>
  <si>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</si>
  <si>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</si>
  <si>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</si>
  <si>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</si>
  <si>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</si>
  <si>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</si>
  <si>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</si>
  <si>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</si>
  <si>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</si>
  <si>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</si>
  <si>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</si>
  <si>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</si>
  <si>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</si>
  <si>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</si>
  <si>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</si>
  <si>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</si>
  <si>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</si>
  <si>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</si>
  <si>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</si>
  <si>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</si>
  <si>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</si>
  <si>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</si>
  <si>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</si>
  <si>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</si>
  <si>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</si>
  <si>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</si>
  <si>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</si>
  <si>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</si>
  <si>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</si>
  <si>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</si>
  <si>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</si>
  <si>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</si>
  <si>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</si>
  <si>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</si>
  <si>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</si>
  <si>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</si>
  <si>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</si>
  <si>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</si>
  <si>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</si>
  <si>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</si>
  <si>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</si>
  <si>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</si>
  <si>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</si>
  <si>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</si>
  <si>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</si>
  <si>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</si>
  <si>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</si>
  <si>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</si>
  <si>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</si>
  <si>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</si>
  <si>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</si>
  <si>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</si>
  <si>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</si>
  <si>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</si>
  <si>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</si>
  <si>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</si>
  <si>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</si>
  <si>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</si>
  <si>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</si>
  <si>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</si>
  <si>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</si>
  <si>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</si>
  <si>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</si>
  <si>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</si>
  <si>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</si>
  <si>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</si>
  <si>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</si>
  <si>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</si>
  <si>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</si>
  <si>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</si>
  <si>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</si>
  <si>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</si>
  <si>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</si>
  <si>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</si>
  <si>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</si>
  <si>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</si>
  <si>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</si>
  <si>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</si>
  <si>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</si>
  <si>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</si>
  <si>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</si>
  <si>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</si>
  <si>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</si>
  <si>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</si>
  <si>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</si>
  <si>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</si>
  <si>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</si>
  <si>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</si>
  <si>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</si>
  <si>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</si>
  <si>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</si>
  <si>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</si>
  <si>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</si>
  <si>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</si>
  <si>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</si>
  <si>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</si>
  <si>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</si>
  <si>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</si>
  <si>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</si>
  <si>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</si>
  <si>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</si>
  <si>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</si>
  <si>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</si>
  <si>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</si>
  <si>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</si>
  <si>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</si>
  <si>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</si>
  <si>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</si>
  <si>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</si>
  <si>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</si>
  <si>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</si>
  <si>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</si>
  <si>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</si>
  <si>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</si>
  <si>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</si>
  <si>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</si>
  <si>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</si>
  <si>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</si>
  <si>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</si>
  <si>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</si>
  <si>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</si>
  <si>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</si>
  <si>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</si>
  <si>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</si>
  <si>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</si>
  <si>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</si>
  <si>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</si>
  <si>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</si>
  <si>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</si>
  <si>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</si>
  <si>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</si>
  <si>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</si>
  <si>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</si>
  <si>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</si>
  <si>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</si>
  <si>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</si>
  <si>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</si>
  <si>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</si>
  <si>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</si>
  <si>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</si>
  <si>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</si>
  <si>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</si>
  <si>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</si>
  <si>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</si>
  <si>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</si>
  <si>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</si>
  <si>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</si>
  <si>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</si>
  <si>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</si>
  <si>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</si>
  <si>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</si>
  <si>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</si>
  <si>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</si>
  <si>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</si>
  <si>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</si>
  <si>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</si>
  <si>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</si>
  <si>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</si>
  <si>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</si>
  <si>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</si>
  <si>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</si>
  <si>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</si>
  <si>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</si>
  <si>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</si>
  <si>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</si>
  <si>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</si>
  <si>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</si>
  <si>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</si>
  <si>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</si>
  <si>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</si>
  <si>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</si>
  <si>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</si>
  <si>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</si>
  <si>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</si>
  <si>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</si>
  <si>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</si>
  <si>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</si>
  <si>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</si>
  <si>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</si>
  <si>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</si>
  <si>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</si>
  <si>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</si>
  <si>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</si>
  <si>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</si>
  <si>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</si>
  <si>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</si>
  <si>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</si>
  <si>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</si>
  <si>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</si>
  <si>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</si>
  <si>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</si>
  <si>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</si>
  <si>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</si>
  <si>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</si>
  <si>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</si>
  <si>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</si>
  <si>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</si>
  <si>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</si>
  <si>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</si>
  <si>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</si>
  <si>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</si>
  <si>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</si>
  <si>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</si>
  <si>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</si>
  <si>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</si>
  <si>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</si>
  <si>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</si>
  <si>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</si>
  <si>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</si>
  <si>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</si>
  <si>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</si>
  <si>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</si>
  <si>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</si>
  <si>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</si>
  <si>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</si>
  <si>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</si>
  <si>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</si>
  <si>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</si>
  <si>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</si>
  <si>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</si>
  <si>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</si>
  <si>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</si>
  <si>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</si>
  <si>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</si>
  <si>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</si>
  <si>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</si>
  <si>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</si>
  <si>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</si>
  <si>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</si>
  <si>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</si>
  <si>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</si>
  <si>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</si>
  <si>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</si>
  <si>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</si>
  <si>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</si>
  <si>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</si>
  <si>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</si>
  <si>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</si>
  <si>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</si>
  <si>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</si>
  <si>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</si>
  <si>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</si>
  <si>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</si>
  <si>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</si>
  <si>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</si>
  <si>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</si>
  <si>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</si>
  <si>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</si>
  <si>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</si>
  <si>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</si>
  <si>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</si>
  <si>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</si>
  <si>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</si>
  <si>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</si>
  <si>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</si>
  <si>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</si>
  <si>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</si>
  <si>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</si>
  <si>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</si>
  <si>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</si>
  <si>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</si>
  <si>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</si>
  <si>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</si>
  <si>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</si>
  <si>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</si>
  <si>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</si>
  <si>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</si>
  <si>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</si>
  <si>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</si>
  <si>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</si>
  <si>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</si>
  <si>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</si>
  <si>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</si>
  <si>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</si>
  <si>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</si>
  <si>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</si>
  <si>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</si>
  <si>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</si>
  <si>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</si>
  <si>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</si>
  <si>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</si>
  <si>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</si>
  <si>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</si>
  <si>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</si>
  <si>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</si>
  <si>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</si>
  <si>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</si>
  <si>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</si>
  <si>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</si>
  <si>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</si>
  <si>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</si>
  <si>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</si>
  <si>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</si>
  <si>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</si>
  <si>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</si>
  <si>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</si>
  <si>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</si>
  <si>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</si>
  <si>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</si>
  <si>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</si>
  <si>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</si>
  <si>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</si>
  <si>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</si>
  <si>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</si>
  <si>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</si>
  <si>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</si>
  <si>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</si>
  <si>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</si>
  <si>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</si>
  <si>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</si>
  <si>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</si>
  <si>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</si>
  <si>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</si>
  <si>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</si>
  <si>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</si>
  <si>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</si>
  <si>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</si>
  <si>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</si>
  <si>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</si>
  <si>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</si>
  <si>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</si>
  <si>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</si>
  <si>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</si>
  <si>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</si>
  <si>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</si>
  <si>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</si>
  <si>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</si>
  <si>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</si>
  <si>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</si>
  <si>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</si>
  <si>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</si>
  <si>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</si>
  <si>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</si>
  <si>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</si>
  <si>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</si>
  <si>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</si>
  <si>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</si>
  <si>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</si>
  <si>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</si>
  <si>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</si>
  <si>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</si>
  <si>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</si>
  <si>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</si>
  <si>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</si>
  <si>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</si>
  <si>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</si>
  <si>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</si>
  <si>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</si>
  <si>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</si>
  <si>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</si>
  <si>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</si>
  <si>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</si>
  <si>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</si>
  <si>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</si>
  <si>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</si>
  <si>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</si>
  <si>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</si>
  <si>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</si>
  <si>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</si>
  <si>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</si>
  <si>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</si>
  <si>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</si>
  <si>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</si>
  <si>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</si>
  <si>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</si>
  <si>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</si>
  <si>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</si>
  <si>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</si>
  <si>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</si>
  <si>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</si>
  <si>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</si>
  <si>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</si>
  <si>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</si>
  <si>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</si>
  <si>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</si>
  <si>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</si>
  <si>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</si>
  <si>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</si>
  <si>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</si>
  <si>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</si>
  <si>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</si>
  <si>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</si>
  <si>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</si>
  <si>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</si>
  <si>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</si>
  <si>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</si>
  <si>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</si>
  <si>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</si>
  <si>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</si>
  <si>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</si>
  <si>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</si>
  <si>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</si>
  <si>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</si>
  <si>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</si>
  <si>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</si>
  <si>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</si>
  <si>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</si>
  <si>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</si>
  <si>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</si>
  <si>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</si>
  <si>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</si>
  <si>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</si>
  <si>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</si>
  <si>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</si>
  <si>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</si>
  <si>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</si>
  <si>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</si>
  <si>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</si>
  <si>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</si>
  <si>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</si>
  <si>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</si>
  <si>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</si>
  <si>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</si>
  <si>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</si>
  <si>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</si>
  <si>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</si>
  <si>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</si>
  <si>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</si>
  <si>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</si>
  <si>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</si>
  <si>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</si>
  <si>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</si>
  <si>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</si>
  <si>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</si>
  <si>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</si>
  <si>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</si>
  <si>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</si>
  <si>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</si>
  <si>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</si>
  <si>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</si>
  <si>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</si>
  <si>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</si>
  <si>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</si>
  <si>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</si>
  <si>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</si>
  <si>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</si>
  <si>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</si>
  <si>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</si>
  <si>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</si>
  <si>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</si>
  <si>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</si>
  <si>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</si>
  <si>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</si>
  <si>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</si>
  <si>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</si>
  <si>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</si>
  <si>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</si>
  <si>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</si>
  <si>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</si>
  <si>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</si>
  <si>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</si>
  <si>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</si>
  <si>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</si>
  <si>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</si>
  <si>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</si>
  <si>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</si>
  <si>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</si>
  <si>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</si>
  <si>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</si>
  <si>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</si>
  <si>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</si>
  <si>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</si>
  <si>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</si>
  <si>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</si>
  <si>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</si>
  <si>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</si>
  <si>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</si>
  <si>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</si>
  <si>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</si>
  <si>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</si>
  <si>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</si>
  <si>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</si>
  <si>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</si>
  <si>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</si>
  <si>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</si>
  <si>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</si>
  <si>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</si>
  <si>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</si>
  <si>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</si>
  <si>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</si>
  <si>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</si>
  <si>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</si>
  <si>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</si>
  <si>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</si>
  <si>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</si>
  <si>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</si>
  <si>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</si>
  <si>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</si>
  <si>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</si>
  <si>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</si>
  <si>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</si>
  <si>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</si>
  <si>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</si>
  <si>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</si>
  <si>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</si>
  <si>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</si>
  <si>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</si>
  <si>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</si>
  <si>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</si>
  <si>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</si>
  <si>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</si>
  <si>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</si>
  <si>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</si>
  <si>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</si>
  <si>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</si>
  <si>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</si>
  <si>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</si>
  <si>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</si>
  <si>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</si>
  <si>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</si>
  <si>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</si>
  <si>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</si>
  <si>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</si>
  <si>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</si>
  <si>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</si>
  <si>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</si>
  <si>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</si>
  <si>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</si>
  <si>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</si>
  <si>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</si>
  <si>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</si>
  <si>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</si>
  <si>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</si>
  <si>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</si>
  <si>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</si>
  <si>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</si>
  <si>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</si>
  <si>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</si>
  <si>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</si>
  <si>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</si>
  <si>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</si>
  <si>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</si>
  <si>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</si>
  <si>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</si>
  <si>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</si>
  <si>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</si>
  <si>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</si>
  <si>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</si>
  <si>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</si>
  <si>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</si>
  <si>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</si>
  <si>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</si>
  <si>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</si>
  <si>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</si>
  <si>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</si>
  <si>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</si>
  <si>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</si>
  <si>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</si>
  <si>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</si>
  <si>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</si>
  <si>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</si>
  <si>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</si>
  <si>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</si>
  <si>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</si>
  <si>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</si>
  <si>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</si>
  <si>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</si>
  <si>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</si>
  <si>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</si>
  <si>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</si>
  <si>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</si>
  <si>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</si>
  <si>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</si>
  <si>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</si>
  <si>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</si>
  <si>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</si>
  <si>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</si>
  <si>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</si>
  <si>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</si>
  <si>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</si>
  <si>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</si>
  <si>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</si>
  <si>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</si>
  <si>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</si>
  <si>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</si>
  <si>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</si>
  <si>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</si>
  <si>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</si>
  <si>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</si>
  <si>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</si>
  <si>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</si>
  <si>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</si>
  <si>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</si>
  <si>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</si>
  <si>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</si>
  <si>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</si>
  <si>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</si>
  <si>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</si>
  <si>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</si>
  <si>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</si>
  <si>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</si>
  <si>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</si>
  <si>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</si>
  <si>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</si>
  <si>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</si>
  <si>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</si>
  <si>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</si>
  <si>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</si>
  <si>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</si>
  <si>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</si>
  <si>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</si>
  <si>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</si>
  <si>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</si>
  <si>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</si>
  <si>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</si>
  <si>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</si>
  <si>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</si>
  <si>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</si>
  <si>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</si>
  <si>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</si>
  <si>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</si>
  <si>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</si>
  <si>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</si>
  <si>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</si>
  <si>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</si>
  <si>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</si>
  <si>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</si>
  <si>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</si>
  <si>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</si>
  <si>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</si>
  <si>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</si>
  <si>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</si>
  <si>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</si>
  <si>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</si>
  <si>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</si>
  <si>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</si>
  <si>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</si>
  <si>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</si>
  <si>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</si>
  <si>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</si>
  <si>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</si>
  <si>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</si>
  <si>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</si>
  <si>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</si>
  <si>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</si>
  <si>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</si>
  <si>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</si>
  <si>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</si>
  <si>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</si>
  <si>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</si>
  <si>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</si>
  <si>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</si>
  <si>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</si>
  <si>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</si>
  <si>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</si>
  <si>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</si>
  <si>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</si>
  <si>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</si>
  <si>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</si>
  <si>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</si>
  <si>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</si>
  <si>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</si>
  <si>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</si>
  <si>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</si>
  <si>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</si>
  <si>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</si>
  <si>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</si>
  <si>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</si>
  <si>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</si>
  <si>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</si>
  <si>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</si>
  <si>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</si>
  <si>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</si>
  <si>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</si>
  <si>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</si>
  <si>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</si>
  <si>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</si>
  <si>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</si>
  <si>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</si>
  <si>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</si>
  <si>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</si>
  <si>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</si>
  <si>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</si>
  <si>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</si>
  <si>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</si>
  <si>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</si>
  <si>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</si>
  <si>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</si>
  <si>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</si>
  <si>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</si>
  <si>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</si>
  <si>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</si>
  <si>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</si>
  <si>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</si>
  <si>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</si>
  <si>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</si>
  <si>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</si>
  <si>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</si>
  <si>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</si>
  <si>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</si>
  <si>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</si>
  <si>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</si>
  <si>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</si>
  <si>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</si>
  <si>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</si>
  <si>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</si>
  <si>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</si>
  <si>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</si>
  <si>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</si>
  <si>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</si>
  <si>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</si>
  <si>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</si>
  <si>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</si>
  <si>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</si>
  <si>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</si>
  <si>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</si>
  <si>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</si>
  <si>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</si>
  <si>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</si>
  <si>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</si>
  <si>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</si>
  <si>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</si>
  <si>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</si>
  <si>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</si>
  <si>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</si>
  <si>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</si>
  <si>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</si>
  <si>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</si>
  <si>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</si>
  <si>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</si>
  <si>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</si>
  <si>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</si>
  <si>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</si>
  <si>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</si>
  <si>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</si>
  <si>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</si>
  <si>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</si>
  <si>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</si>
  <si>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</si>
  <si>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</si>
  <si>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</si>
  <si>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</si>
  <si>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</si>
  <si>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</si>
  <si>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</si>
  <si>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</si>
  <si>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</si>
  <si>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</si>
  <si>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</si>
  <si>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</si>
  <si>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</si>
  <si>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</si>
  <si>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</si>
  <si>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</si>
  <si>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</si>
  <si>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</si>
  <si>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</si>
  <si>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</si>
  <si>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</si>
  <si>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</si>
  <si>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</si>
  <si>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</si>
  <si>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</si>
  <si>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</si>
  <si>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</si>
  <si>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</si>
  <si>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</si>
  <si>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</si>
  <si>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</si>
  <si>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</si>
  <si>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</si>
  <si>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</si>
  <si>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</si>
  <si>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</si>
  <si>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</si>
  <si>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</si>
  <si>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</si>
  <si>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</si>
  <si>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</si>
  <si>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</si>
  <si>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</si>
  <si>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</si>
  <si>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</si>
  <si>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</si>
  <si>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</si>
  <si>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</si>
  <si>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</si>
  <si>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</si>
  <si>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</si>
  <si>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</si>
  <si>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</si>
  <si>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</si>
  <si>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</si>
  <si>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</si>
  <si>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</si>
  <si>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</si>
  <si>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</si>
  <si>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</si>
  <si>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</si>
  <si>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</si>
  <si>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</si>
  <si>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</si>
  <si>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</si>
  <si>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</si>
  <si>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</si>
  <si>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</si>
  <si>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</si>
  <si>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</si>
  <si>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</si>
  <si>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</si>
  <si>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</si>
  <si>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</si>
  <si>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</si>
  <si>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</si>
  <si>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</si>
  <si>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</si>
  <si>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</si>
  <si>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</si>
  <si>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</si>
  <si>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</si>
  <si>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</si>
  <si>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</si>
  <si>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</si>
  <si>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</si>
  <si>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</si>
  <si>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</si>
  <si>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</si>
  <si>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</si>
  <si>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</si>
  <si>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</si>
  <si>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</si>
  <si>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</si>
  <si>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</si>
  <si>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</si>
  <si>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</si>
  <si>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</si>
  <si>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</si>
  <si>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</si>
  <si>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</si>
  <si>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</si>
  <si>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</si>
  <si>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</si>
  <si>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</si>
  <si>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</si>
  <si>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</si>
  <si>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</si>
  <si>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</si>
  <si>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</si>
  <si>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</si>
  <si>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</si>
  <si>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</si>
  <si>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</si>
  <si>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</si>
  <si>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</si>
  <si>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</si>
  <si>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</si>
  <si>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</si>
  <si>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</si>
  <si>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</si>
  <si>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</si>
  <si>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</si>
  <si>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</si>
  <si>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</si>
  <si>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</si>
  <si>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</si>
  <si>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</si>
  <si>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</si>
  <si>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</si>
  <si>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</si>
  <si>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</si>
  <si>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</si>
  <si>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</si>
  <si>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</si>
  <si>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</si>
  <si>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</si>
  <si>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</si>
  <si>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</si>
  <si>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</si>
  <si>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</si>
  <si>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</si>
  <si>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</si>
  <si>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</si>
  <si>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</si>
  <si>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</si>
  <si>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</si>
  <si>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</si>
  <si>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</si>
  <si>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</si>
  <si>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</si>
  <si>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</si>
  <si>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</si>
  <si>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</si>
  <si>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</si>
  <si>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</si>
  <si>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</si>
  <si>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</si>
  <si>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</si>
  <si>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</si>
  <si>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</si>
  <si>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</si>
  <si>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</si>
  <si>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</si>
  <si>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</si>
  <si>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</si>
  <si>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</si>
  <si>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</si>
  <si>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</si>
  <si>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</si>
  <si>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</si>
  <si>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</si>
  <si>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</si>
  <si>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</si>
  <si>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</si>
  <si>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</si>
  <si>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</si>
  <si>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</si>
  <si>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</si>
  <si>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</si>
  <si>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</si>
  <si>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</si>
  <si>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</si>
  <si>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</si>
  <si>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</si>
  <si>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</si>
  <si>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</si>
  <si>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</si>
  <si>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</si>
  <si>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</si>
  <si>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</si>
  <si>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</si>
  <si>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</si>
  <si>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</si>
  <si>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</si>
  <si>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</si>
  <si>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</si>
  <si>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</si>
  <si>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</si>
  <si>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</si>
  <si>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</si>
  <si>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</si>
  <si>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</si>
  <si>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</si>
  <si>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</si>
  <si>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</si>
  <si>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</si>
  <si>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</si>
  <si>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</si>
  <si>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</si>
  <si>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</si>
  <si>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</si>
  <si>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</si>
  <si>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</si>
  <si>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</si>
  <si>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</si>
  <si>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</si>
  <si>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</si>
  <si>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</si>
  <si>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</si>
  <si>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</si>
  <si>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</si>
  <si>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</si>
  <si>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</si>
  <si>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</si>
  <si>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</si>
  <si>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</si>
  <si>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</si>
  <si>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</si>
  <si>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</si>
  <si>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</si>
  <si>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</si>
  <si>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</si>
  <si>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</si>
  <si>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</si>
  <si>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</si>
  <si>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</si>
  <si>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</si>
  <si>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</si>
  <si>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</si>
  <si>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</si>
  <si>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</si>
  <si>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</si>
  <si>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</si>
  <si>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</si>
  <si>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</si>
  <si>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</si>
  <si>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</si>
  <si>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</si>
  <si>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</si>
  <si>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</si>
  <si>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</si>
  <si>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</si>
  <si>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</si>
  <si>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</si>
  <si>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</si>
  <si>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</si>
  <si>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</si>
  <si>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</si>
  <si>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</si>
  <si>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</si>
  <si>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</si>
  <si>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</si>
  <si>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</si>
  <si>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</si>
  <si>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</si>
  <si>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</si>
  <si>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</si>
  <si>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</si>
  <si>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</si>
  <si>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</si>
  <si>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</si>
  <si>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</si>
  <si>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</si>
  <si>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</si>
  <si>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</si>
  <si>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</si>
  <si>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</si>
  <si>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</si>
  <si>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</si>
  <si>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</si>
  <si>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</si>
  <si>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</si>
  <si>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</si>
  <si>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</si>
  <si>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</si>
  <si>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</si>
  <si>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</si>
  <si>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</si>
  <si>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</si>
  <si>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</si>
  <si>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</si>
  <si>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</si>
  <si>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</si>
  <si>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</si>
  <si>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</si>
  <si>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</si>
  <si>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</si>
  <si>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</si>
  <si>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</si>
  <si>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</si>
  <si>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</si>
  <si>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</si>
  <si>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</si>
  <si>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</si>
  <si>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</si>
  <si>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</si>
  <si>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</si>
  <si>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</si>
  <si>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</si>
  <si>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</si>
  <si>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</si>
  <si>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</si>
  <si>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</si>
  <si>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</si>
  <si>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</si>
  <si>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</si>
  <si>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</si>
  <si>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</si>
  <si>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</si>
  <si>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</si>
  <si>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</si>
  <si>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</si>
  <si>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</si>
  <si>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</si>
  <si>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</si>
  <si>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</si>
  <si>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</si>
  <si>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</si>
  <si>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</si>
  <si>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</si>
  <si>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</si>
  <si>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</si>
  <si>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</si>
  <si>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</si>
  <si>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</si>
  <si>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</si>
  <si>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</si>
  <si>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</si>
  <si>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</si>
  <si>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</si>
  <si>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</si>
  <si>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</si>
  <si>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</si>
  <si>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</si>
  <si>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</si>
  <si>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</si>
  <si>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</si>
  <si>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</si>
  <si>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</si>
  <si>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</si>
  <si>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</si>
  <si>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</si>
  <si>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</si>
  <si>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</si>
  <si>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</si>
  <si>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</si>
  <si>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</si>
  <si>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</si>
  <si>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</si>
  <si>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</si>
  <si>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</si>
  <si>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</si>
  <si>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</si>
  <si>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</si>
  <si>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</si>
  <si>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</si>
  <si>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</si>
  <si>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</si>
  <si>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</si>
  <si>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</si>
  <si>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</si>
  <si>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</si>
  <si>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</si>
  <si>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</si>
  <si>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</si>
  <si>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</si>
  <si>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</si>
  <si>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</si>
  <si>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</si>
  <si>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</si>
  <si>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</si>
  <si>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</si>
  <si>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</si>
  <si>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</si>
  <si>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</si>
  <si>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</si>
  <si>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</si>
  <si>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</si>
  <si>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</si>
  <si>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</si>
  <si>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</si>
  <si>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</si>
  <si>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</si>
  <si>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</si>
  <si>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</si>
  <si>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</si>
  <si>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</si>
  <si>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</si>
  <si>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</si>
  <si>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</si>
  <si>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</si>
  <si>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</si>
  <si>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</si>
  <si>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</si>
  <si>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</si>
  <si>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</si>
  <si>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</si>
  <si>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</si>
  <si>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</si>
  <si>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</si>
  <si>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</si>
  <si>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</si>
  <si>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</si>
  <si>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</si>
  <si>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</si>
  <si>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</si>
  <si>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</si>
  <si>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</si>
  <si>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</si>
  <si>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</si>
  <si>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</si>
  <si>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</si>
  <si>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</si>
  <si>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</si>
  <si>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</si>
  <si>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</si>
  <si>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</si>
  <si>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</si>
  <si>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</si>
  <si>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</si>
  <si>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</si>
  <si>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</si>
  <si>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</si>
  <si>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</si>
  <si>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</si>
  <si>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</si>
  <si>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</si>
  <si>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</si>
  <si>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</si>
  <si>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</si>
  <si>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</si>
  <si>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</si>
  <si>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</si>
  <si>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</si>
  <si>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</si>
  <si>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</si>
  <si>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</si>
  <si>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</si>
  <si>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</si>
  <si>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</si>
  <si>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</si>
  <si>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</si>
  <si>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</si>
  <si>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</si>
  <si>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</si>
  <si>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</si>
  <si>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</si>
  <si>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</si>
  <si>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</si>
  <si>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</si>
  <si>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</si>
  <si>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</si>
  <si>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</si>
  <si>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</si>
  <si>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</si>
  <si>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</si>
  <si>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</si>
  <si>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</si>
  <si>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</si>
  <si>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</si>
  <si>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</si>
  <si>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</si>
  <si>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</si>
  <si>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</si>
  <si>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</si>
  <si>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</si>
  <si>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</si>
  <si>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</si>
  <si>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</si>
  <si>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</si>
  <si>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</si>
  <si>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</si>
  <si>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</si>
  <si>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</si>
  <si>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</si>
  <si>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</si>
  <si>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</si>
  <si>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</si>
  <si>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</si>
  <si>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</si>
  <si>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</si>
  <si>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</si>
  <si>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</si>
  <si>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</si>
  <si>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</si>
  <si>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</si>
  <si>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</si>
  <si>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</si>
  <si>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</si>
  <si>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</si>
  <si>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</si>
  <si>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</si>
  <si>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</si>
  <si>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</si>
  <si>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</si>
  <si>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</si>
  <si>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</si>
  <si>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</si>
  <si>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</si>
  <si>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</si>
  <si>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</si>
  <si>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</si>
  <si>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</si>
  <si>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</si>
  <si>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</si>
  <si>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</si>
  <si>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</si>
  <si>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</si>
  <si>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</si>
  <si>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</si>
  <si>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</si>
  <si>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</si>
  <si>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</si>
  <si>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</si>
  <si>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</si>
  <si>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</si>
  <si>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</si>
  <si>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</si>
  <si>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</si>
  <si>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</si>
  <si>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</si>
  <si>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</si>
  <si>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</si>
  <si>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</si>
  <si>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</si>
  <si>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</si>
  <si>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</si>
  <si>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</si>
  <si>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</si>
  <si>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</si>
  <si>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</si>
  <si>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</si>
  <si>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</si>
  <si>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</si>
  <si>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</si>
  <si>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</si>
  <si>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</si>
  <si>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</si>
  <si>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</si>
  <si>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</si>
  <si>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</si>
  <si>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</si>
  <si>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</si>
  <si>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</si>
  <si>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</si>
  <si>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</si>
  <si>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</si>
  <si>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</si>
  <si>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</si>
  <si>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</si>
  <si>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</si>
  <si>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</si>
  <si>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</si>
  <si>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</si>
  <si>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</si>
  <si>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</si>
  <si>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</si>
  <si>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</si>
  <si>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</si>
  <si>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</si>
  <si>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</si>
  <si>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</si>
  <si>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</si>
  <si>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</si>
  <si>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</si>
  <si>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</si>
  <si>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</si>
  <si>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</si>
  <si>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</si>
  <si>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</si>
  <si>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</si>
  <si>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</si>
  <si>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</si>
  <si>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</si>
  <si>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</si>
  <si>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</si>
  <si>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</si>
  <si>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</si>
  <si>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</si>
  <si>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</si>
  <si>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</si>
  <si>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</si>
  <si>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</si>
  <si>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</si>
  <si>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</si>
  <si>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</si>
  <si>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</si>
  <si>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</si>
  <si>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</si>
  <si>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</si>
  <si>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</si>
  <si>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</si>
  <si>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</si>
  <si>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</si>
  <si>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</si>
  <si>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</si>
  <si>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</si>
  <si>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</si>
  <si>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</si>
  <si>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</si>
  <si>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</si>
  <si>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</si>
  <si>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</si>
  <si>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</si>
  <si>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</si>
  <si>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</si>
  <si>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</si>
  <si>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</si>
  <si>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</si>
  <si>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</si>
  <si>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</si>
  <si>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</si>
  <si>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</si>
  <si>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</si>
  <si>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</si>
  <si>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</si>
  <si>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</si>
  <si>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</si>
  <si>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</si>
  <si>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</si>
  <si>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</si>
  <si>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</si>
  <si>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</si>
  <si>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</si>
  <si>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</si>
  <si>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</si>
  <si>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</si>
  <si>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</si>
  <si>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</si>
  <si>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</si>
  <si>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</si>
  <si>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</si>
  <si>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</si>
  <si>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</si>
  <si>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</si>
  <si>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</si>
  <si>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</si>
  <si>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</si>
  <si>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</si>
  <si>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</si>
  <si>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</si>
  <si>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</si>
  <si>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</si>
  <si>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</si>
  <si>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</si>
  <si>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</si>
  <si>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</si>
  <si>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</si>
  <si>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</si>
  <si>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</si>
  <si>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</si>
  <si>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</si>
  <si>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</si>
  <si>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</si>
  <si>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</si>
  <si>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</si>
  <si>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</si>
  <si>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</si>
  <si>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</si>
  <si>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</si>
  <si>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</si>
  <si>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</si>
  <si>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</si>
  <si>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</si>
  <si>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</si>
  <si>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</si>
  <si>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</si>
  <si>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</si>
  <si>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</si>
  <si>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</si>
  <si>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</si>
  <si>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</si>
  <si>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</si>
  <si>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</si>
  <si>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</si>
  <si>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</si>
  <si>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</si>
  <si>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</si>
  <si>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</si>
  <si>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</si>
  <si>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</si>
  <si>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</si>
  <si>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</si>
  <si>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</si>
  <si>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</si>
  <si>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</si>
  <si>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</si>
  <si>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</si>
  <si>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</si>
  <si>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</si>
  <si>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</si>
  <si>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</si>
  <si>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</si>
  <si>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</si>
  <si>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</si>
  <si>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</si>
  <si>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</si>
  <si>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</si>
  <si>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</si>
  <si>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</si>
  <si>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</si>
  <si>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</si>
  <si>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</si>
  <si>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</si>
  <si>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</si>
  <si>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</si>
  <si>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</si>
  <si>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</si>
  <si>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</si>
  <si>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</si>
  <si>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</si>
  <si>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</si>
  <si>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</si>
  <si>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</si>
  <si>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</si>
  <si>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</si>
  <si>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</si>
  <si>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</si>
  <si>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</si>
  <si>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</si>
  <si>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</si>
  <si>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</si>
  <si>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</si>
  <si>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</si>
  <si>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</si>
  <si>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</si>
  <si>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</si>
  <si>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</si>
  <si>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</si>
  <si>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</si>
  <si>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</si>
  <si>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</si>
  <si>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</si>
  <si>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</si>
  <si>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</si>
  <si>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</si>
  <si>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</si>
  <si>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</si>
  <si>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</si>
  <si>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</si>
  <si>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</si>
  <si>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</si>
  <si>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</si>
  <si>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</si>
  <si>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</si>
  <si>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</si>
  <si>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</si>
  <si>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</si>
  <si>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</si>
  <si>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</si>
  <si>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</si>
  <si>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</si>
  <si>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</si>
  <si>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</si>
  <si>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</si>
  <si>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</si>
  <si>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</si>
  <si>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</si>
  <si>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</si>
  <si>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</si>
  <si>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</si>
  <si>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</si>
  <si>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</si>
  <si>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</si>
  <si>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</si>
  <si>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</si>
  <si>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</si>
  <si>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</si>
  <si>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</si>
  <si>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</si>
  <si>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</si>
  <si>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</si>
  <si>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</si>
  <si>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</si>
  <si>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</si>
  <si>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</si>
  <si>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</si>
  <si>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</si>
  <si>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</si>
  <si>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</si>
  <si>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</si>
  <si>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</si>
  <si>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</si>
  <si>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</si>
  <si>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</si>
  <si>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</si>
  <si>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</si>
  <si>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</si>
  <si>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</si>
  <si>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</si>
  <si>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</si>
  <si>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</si>
  <si>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</si>
  <si>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</si>
  <si>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</si>
  <si>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</si>
  <si>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</si>
  <si>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</si>
  <si>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</si>
  <si>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</si>
  <si>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</si>
  <si>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</si>
  <si>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</si>
  <si>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</si>
  <si>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</si>
  <si>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</si>
  <si>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</si>
  <si>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</si>
  <si>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</si>
  <si>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</si>
  <si>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</si>
  <si>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</si>
  <si>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</si>
  <si>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</si>
  <si>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</si>
  <si>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</si>
  <si>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</si>
  <si>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</si>
  <si>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</si>
  <si>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</si>
  <si>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</si>
  <si>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</si>
  <si>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</si>
  <si>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</si>
  <si>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</si>
  <si>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</si>
  <si>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</si>
  <si>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</si>
  <si>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</si>
  <si>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</si>
  <si>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</si>
  <si>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</si>
  <si>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</si>
  <si>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</si>
  <si>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</si>
  <si>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</si>
  <si>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</si>
  <si>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</si>
  <si>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</si>
  <si>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</si>
  <si>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</si>
  <si>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</si>
  <si>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</si>
  <si>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</si>
  <si>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</si>
  <si>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</si>
  <si>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</si>
  <si>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</si>
  <si>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</si>
  <si>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</si>
  <si>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</si>
  <si>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</si>
  <si>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</si>
  <si>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</si>
  <si>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</si>
  <si>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</si>
  <si>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</si>
  <si>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</si>
  <si>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</si>
  <si>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</si>
  <si>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</si>
  <si>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</si>
  <si>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</si>
  <si>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</si>
  <si>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</si>
  <si>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</si>
  <si>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</si>
  <si>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</si>
  <si>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</si>
  <si>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</si>
  <si>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</si>
  <si>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</si>
  <si>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</si>
  <si>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</si>
  <si>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</si>
  <si>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</si>
  <si>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</si>
  <si>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</si>
  <si>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</si>
  <si>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</si>
  <si>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</si>
  <si>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</si>
  <si>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</si>
  <si>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</si>
  <si>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</si>
  <si>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</si>
  <si>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</si>
  <si>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</si>
  <si>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</si>
  <si>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</si>
  <si>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</si>
  <si>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</si>
  <si>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</si>
  <si>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</si>
  <si>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</si>
  <si>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</si>
  <si>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</si>
  <si>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</si>
  <si>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</si>
  <si>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</si>
  <si>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</si>
  <si>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</si>
  <si>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</si>
  <si>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</si>
  <si>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</si>
  <si>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</si>
  <si>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</si>
  <si>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</si>
  <si>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</si>
  <si>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</si>
  <si>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</si>
  <si>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</si>
  <si>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</si>
  <si>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</si>
  <si>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</si>
  <si>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</si>
  <si>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</si>
  <si>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</si>
  <si>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</si>
  <si>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</si>
  <si>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</si>
  <si>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</si>
  <si>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</si>
  <si>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</si>
  <si>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</si>
  <si>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</si>
  <si>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</si>
  <si>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</si>
  <si>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</si>
  <si>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</si>
  <si>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</si>
  <si>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</si>
  <si>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</si>
  <si>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</si>
  <si>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</si>
  <si>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</si>
  <si>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</si>
  <si>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</si>
  <si>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</si>
  <si>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</si>
  <si>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</si>
  <si>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</si>
  <si>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</si>
  <si>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</si>
  <si>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</si>
  <si>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</si>
  <si>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</si>
  <si>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</si>
  <si>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</si>
  <si>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</si>
  <si>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</si>
  <si>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</si>
  <si>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</si>
  <si>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</si>
  <si>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</si>
  <si>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</si>
  <si>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</si>
  <si>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</si>
  <si>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</si>
  <si>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</si>
  <si>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</si>
  <si>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</si>
  <si>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</si>
  <si>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</si>
  <si>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</si>
  <si>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</si>
  <si>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</si>
  <si>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</si>
  <si>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</si>
  <si>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</si>
  <si>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</si>
  <si>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</si>
  <si>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</si>
  <si>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</si>
  <si>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</si>
  <si>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</si>
  <si>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</si>
  <si>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</si>
  <si>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</si>
  <si>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</si>
  <si>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</si>
  <si>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</si>
  <si>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</si>
  <si>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</si>
  <si>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</si>
  <si>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</si>
  <si>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</si>
  <si>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</si>
  <si>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</si>
  <si>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</si>
  <si>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</si>
  <si>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</si>
  <si>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</si>
  <si>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</si>
  <si>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</si>
  <si>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</si>
  <si>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</si>
  <si>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</si>
  <si>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</si>
  <si>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</si>
  <si>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</si>
  <si>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</si>
  <si>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</si>
  <si>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</si>
  <si>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</si>
  <si>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</si>
  <si>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</si>
  <si>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</si>
  <si>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</si>
  <si>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</si>
  <si>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</si>
  <si>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</si>
  <si>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</si>
  <si>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</si>
  <si>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</si>
  <si>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</si>
  <si>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</si>
  <si>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</si>
  <si>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</si>
  <si>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</si>
  <si>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</si>
  <si>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</si>
  <si>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</si>
  <si>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</si>
  <si>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</si>
  <si>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</si>
  <si>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</si>
  <si>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</si>
  <si>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</si>
  <si>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</si>
  <si>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</si>
  <si>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</si>
  <si>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</si>
  <si>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</si>
  <si>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</si>
  <si>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</si>
  <si>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</si>
  <si>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</si>
  <si>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</si>
  <si>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</si>
  <si>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</si>
  <si>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</si>
  <si>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</si>
  <si>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</si>
  <si>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</si>
  <si>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</si>
  <si>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</si>
  <si>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</si>
  <si>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</si>
  <si>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</si>
  <si>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</si>
  <si>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</si>
  <si>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</si>
  <si>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</si>
  <si>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</si>
  <si>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</si>
  <si>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</si>
  <si>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</si>
  <si>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</si>
  <si>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</si>
  <si>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</si>
  <si>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</si>
  <si>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</si>
  <si>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</si>
  <si>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</si>
  <si>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</si>
  <si>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</si>
  <si>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</si>
  <si>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</si>
  <si>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</si>
  <si>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</si>
  <si>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</si>
  <si>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</si>
  <si>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</si>
  <si>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</si>
  <si>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</si>
  <si>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</si>
  <si>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</si>
  <si>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</si>
  <si>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</si>
  <si>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</si>
  <si>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</si>
  <si>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</si>
  <si>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</si>
  <si>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</si>
  <si>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</si>
  <si>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</si>
  <si>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</si>
  <si>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</si>
  <si>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</si>
  <si>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</si>
  <si>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</si>
  <si>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</si>
  <si>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</si>
  <si>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</si>
  <si>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</si>
  <si>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</si>
  <si>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</si>
  <si>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</si>
  <si>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</si>
  <si>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</si>
  <si>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</si>
  <si>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</si>
  <si>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</si>
  <si>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</si>
  <si>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</si>
  <si>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</si>
  <si>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</si>
  <si>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</si>
  <si>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</si>
  <si>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</si>
  <si>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</si>
  <si>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</si>
  <si>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</si>
  <si>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</si>
  <si>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</si>
  <si>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</si>
  <si>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</si>
  <si>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</si>
  <si>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</si>
  <si>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</si>
  <si>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</si>
  <si>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</si>
  <si>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</si>
  <si>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</si>
  <si>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</si>
  <si>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</si>
  <si>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</si>
  <si>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</si>
  <si>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</si>
  <si>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</si>
  <si>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</si>
  <si>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</si>
  <si>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</si>
  <si>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</si>
  <si>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</si>
  <si>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</si>
  <si>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</si>
  <si>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</si>
  <si>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</si>
  <si>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</si>
  <si>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</si>
  <si>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</si>
  <si>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</si>
  <si>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</si>
  <si>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</si>
  <si>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</si>
  <si>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</si>
  <si>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</si>
  <si>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</si>
  <si>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</si>
  <si>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</si>
  <si>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</si>
  <si>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</si>
  <si>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</si>
  <si>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</si>
  <si>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</si>
  <si>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</si>
  <si>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</si>
  <si>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</si>
  <si>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</si>
  <si>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</si>
  <si>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</si>
  <si>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</si>
  <si>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</si>
  <si>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</si>
  <si>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</si>
  <si>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</si>
  <si>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</si>
  <si>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</si>
  <si>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</si>
  <si>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</si>
  <si>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</si>
  <si>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</si>
  <si>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</si>
  <si>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</si>
  <si>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</si>
  <si>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</si>
  <si>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</si>
  <si>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</si>
  <si>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</si>
  <si>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</si>
  <si>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</si>
  <si>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</si>
  <si>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</si>
  <si>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</si>
  <si>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</si>
  <si>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</si>
  <si>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</si>
  <si>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</si>
  <si>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</si>
  <si>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</si>
  <si>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</si>
  <si>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</si>
  <si>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</si>
  <si>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</si>
  <si>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</si>
  <si>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</si>
  <si>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</si>
  <si>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</si>
  <si>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</si>
  <si>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</si>
  <si>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</si>
  <si>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</si>
  <si>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</si>
  <si>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</si>
  <si>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</si>
  <si>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</si>
  <si>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</si>
  <si>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</si>
  <si>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</si>
  <si>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</si>
  <si>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</si>
  <si>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</si>
  <si>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</si>
  <si>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</si>
  <si>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</si>
  <si>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</si>
  <si>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</si>
  <si>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</si>
  <si>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</si>
  <si>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</si>
  <si>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</si>
  <si>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</si>
  <si>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</si>
  <si>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</si>
  <si>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</si>
  <si>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</si>
  <si>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</si>
  <si>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</si>
  <si>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</si>
  <si>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</si>
  <si>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</si>
  <si>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</si>
  <si>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</si>
  <si>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</si>
  <si>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</si>
  <si>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</si>
  <si>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</si>
  <si>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</si>
  <si>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</si>
  <si>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</si>
  <si>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</si>
  <si>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</si>
  <si>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</si>
  <si>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</si>
  <si>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</si>
  <si>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</si>
  <si>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</si>
  <si>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</si>
  <si>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</si>
  <si>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</si>
  <si>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</si>
  <si>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</si>
  <si>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</si>
  <si>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</si>
  <si>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</si>
  <si>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</si>
  <si>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</si>
  <si>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</si>
  <si>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</si>
  <si>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</si>
  <si>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</si>
  <si>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</si>
  <si>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</si>
  <si>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</si>
  <si>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</si>
  <si>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</si>
  <si>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</si>
  <si>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</si>
  <si>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</si>
  <si>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</si>
  <si>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</si>
  <si>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</si>
  <si>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</si>
  <si>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</si>
  <si>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</si>
  <si>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</si>
  <si>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</si>
  <si>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</si>
  <si>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</si>
  <si>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</si>
  <si>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</si>
  <si>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</si>
  <si>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</si>
  <si>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</si>
  <si>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</si>
  <si>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</si>
  <si>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</si>
  <si>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</si>
  <si>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</si>
  <si>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</si>
  <si>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</si>
  <si>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</si>
  <si>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</si>
  <si>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</si>
  <si>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</si>
  <si>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</si>
  <si>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</si>
  <si>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</si>
  <si>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</si>
  <si>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</si>
  <si>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</si>
  <si>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</si>
  <si>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</si>
  <si>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</si>
  <si>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</si>
  <si>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</si>
  <si>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</si>
  <si>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</si>
  <si>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</si>
  <si>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</si>
  <si>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</si>
  <si>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</si>
  <si>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</si>
  <si>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</si>
  <si>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</si>
  <si>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</si>
  <si>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</si>
  <si>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</si>
  <si>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</si>
  <si>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</si>
  <si>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</si>
  <si>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</si>
  <si>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</si>
  <si>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</si>
  <si>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</si>
  <si>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</si>
  <si>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</si>
  <si>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</si>
  <si>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</si>
  <si>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</si>
  <si>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</si>
  <si>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</si>
  <si>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</si>
  <si>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</si>
  <si>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</si>
  <si>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</si>
  <si>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</si>
  <si>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</si>
  <si>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</si>
  <si>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</si>
  <si>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</si>
  <si>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</si>
  <si>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</si>
  <si>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</si>
  <si>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</si>
  <si>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</si>
  <si>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</si>
  <si>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</si>
  <si>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</si>
  <si>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</si>
  <si>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</si>
  <si>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</si>
  <si>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</si>
  <si>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</si>
  <si>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</si>
  <si>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</si>
  <si>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</si>
  <si>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</si>
  <si>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</si>
  <si>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</si>
  <si>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</si>
  <si>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</si>
  <si>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</si>
  <si>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</si>
  <si>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</si>
  <si>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</si>
  <si>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</si>
  <si>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</si>
  <si>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</si>
  <si>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</si>
  <si>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</si>
  <si>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</si>
  <si>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</si>
  <si>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</si>
  <si>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</si>
  <si>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</si>
  <si>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</si>
  <si>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</si>
  <si>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</si>
  <si>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</si>
  <si>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</si>
  <si>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</si>
  <si>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</si>
  <si>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</si>
  <si>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</si>
  <si>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</si>
  <si>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</si>
  <si>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</si>
  <si>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</si>
  <si>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</si>
  <si>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</si>
  <si>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</si>
  <si>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</si>
  <si>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</si>
  <si>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</si>
  <si>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</si>
  <si>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</si>
  <si>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</si>
  <si>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</si>
  <si>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</si>
  <si>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</si>
  <si>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</si>
  <si>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</si>
  <si>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</si>
  <si>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</si>
  <si>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</si>
  <si>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</si>
  <si>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</si>
  <si>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</si>
  <si>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</si>
  <si>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</si>
  <si>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</si>
  <si>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</si>
  <si>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</si>
  <si>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</si>
  <si>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</si>
  <si>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</si>
  <si>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</si>
  <si>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</si>
  <si>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</si>
  <si>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</si>
  <si>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</si>
  <si>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</si>
  <si>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</si>
  <si>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</si>
  <si>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</si>
  <si>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</si>
  <si>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</si>
  <si>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</si>
  <si>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</si>
  <si>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</si>
  <si>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</si>
  <si>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</si>
  <si>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</si>
  <si>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</si>
  <si>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</si>
  <si>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</si>
  <si>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</si>
  <si>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</si>
  <si>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</si>
  <si>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</si>
  <si>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</si>
  <si>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</si>
  <si>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</si>
  <si>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</si>
  <si>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</si>
  <si>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</si>
  <si>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</si>
  <si>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</si>
  <si>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</si>
  <si>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</si>
  <si>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</si>
  <si>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</si>
  <si>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</si>
  <si>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</si>
  <si>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</si>
  <si>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</si>
  <si>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</si>
  <si>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</si>
  <si>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</si>
  <si>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</si>
  <si>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</si>
  <si>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</si>
  <si>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</si>
  <si>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</si>
  <si>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</si>
  <si>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</si>
  <si>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</si>
  <si>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</si>
  <si>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</si>
  <si>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</si>
  <si>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</si>
  <si>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</si>
  <si>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</si>
  <si>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</si>
  <si>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</si>
  <si>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</si>
  <si>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</si>
  <si>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</si>
  <si>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</si>
  <si>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</si>
  <si>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</si>
  <si>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</si>
  <si>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</si>
  <si>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</si>
  <si>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</si>
  <si>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</si>
  <si>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</si>
  <si>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</si>
  <si>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</si>
  <si>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</si>
  <si>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</si>
  <si>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</si>
  <si>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</si>
  <si>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</si>
  <si>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</si>
  <si>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</si>
  <si>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</si>
  <si>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</si>
  <si>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</si>
  <si>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</si>
  <si>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</si>
  <si>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</si>
  <si>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</si>
  <si>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</si>
  <si>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</si>
  <si>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</si>
  <si>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</si>
  <si>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</si>
  <si>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</si>
  <si>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</si>
  <si>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</si>
  <si>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</si>
  <si>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</si>
  <si>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</si>
  <si>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</si>
  <si>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</si>
  <si>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</si>
  <si>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</si>
  <si>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</si>
  <si>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</si>
  <si>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</si>
  <si>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</si>
  <si>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</si>
  <si>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</si>
  <si>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</si>
  <si>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</si>
  <si>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</si>
  <si>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</si>
  <si>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</si>
  <si>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</si>
  <si>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</si>
  <si>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</si>
  <si>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</si>
  <si>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</si>
  <si>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</si>
  <si>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</si>
  <si>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</si>
  <si>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</si>
  <si>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</si>
  <si>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</si>
  <si>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</si>
  <si>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</si>
  <si>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</si>
  <si>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</si>
  <si>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</si>
  <si>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</si>
  <si>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</si>
  <si>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</si>
  <si>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</si>
  <si>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</si>
  <si>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</si>
  <si>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</si>
  <si>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</si>
  <si>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</si>
  <si>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</si>
  <si>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</si>
  <si>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</si>
  <si>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</si>
  <si>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</si>
  <si>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</si>
  <si>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</si>
  <si>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</si>
  <si>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</si>
  <si>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</si>
  <si>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</si>
  <si>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</si>
  <si>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</si>
  <si>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</si>
  <si>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</si>
  <si>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</si>
  <si>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</si>
  <si>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</si>
  <si>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</si>
  <si>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</si>
  <si>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</si>
  <si>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</si>
  <si>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</si>
  <si>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</si>
  <si>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</si>
  <si>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</si>
  <si>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</si>
  <si>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</si>
  <si>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</si>
  <si>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</si>
  <si>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</si>
  <si>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</si>
  <si>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</si>
  <si>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</si>
  <si>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</si>
  <si>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</si>
  <si>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</si>
  <si>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</si>
  <si>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</si>
  <si>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</si>
  <si>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</si>
  <si>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</si>
  <si>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</si>
  <si>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</si>
  <si>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</si>
  <si>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</si>
  <si>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</si>
  <si>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</si>
  <si>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</si>
  <si>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</si>
  <si>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</si>
  <si>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</si>
  <si>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</si>
  <si>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</si>
  <si>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</si>
  <si>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</si>
  <si>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</si>
  <si>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</si>
  <si>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</si>
  <si>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</si>
  <si>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</si>
  <si>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</si>
  <si>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</si>
  <si>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</si>
  <si>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</si>
  <si>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</si>
  <si>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</si>
  <si>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</si>
  <si>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</si>
  <si>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</si>
  <si>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</si>
  <si>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</si>
  <si>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</si>
  <si>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</si>
  <si>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</si>
  <si>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</si>
  <si>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</si>
  <si>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</si>
  <si>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</si>
  <si>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</si>
  <si>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</si>
  <si>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</si>
  <si>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</si>
  <si>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</si>
  <si>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</si>
  <si>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</si>
  <si>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</si>
  <si>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</si>
  <si>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</si>
  <si>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</si>
  <si>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</si>
  <si>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</si>
  <si>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</si>
  <si>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</si>
  <si>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</si>
  <si>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</si>
  <si>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</si>
  <si>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</si>
  <si>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</si>
  <si>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</si>
  <si>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</si>
  <si>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</si>
  <si>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</si>
  <si>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</si>
  <si>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</si>
  <si>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</si>
  <si>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</si>
  <si>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</si>
  <si>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</si>
  <si>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</si>
  <si>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</si>
  <si>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</si>
  <si>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</si>
  <si>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</si>
  <si>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</si>
  <si>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</si>
  <si>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</si>
  <si>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</si>
  <si>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</si>
  <si>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</si>
  <si>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</si>
  <si>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</si>
  <si>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</si>
  <si>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</si>
  <si>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</si>
  <si>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</si>
  <si>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</si>
  <si>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</si>
  <si>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</si>
  <si>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</si>
  <si>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</si>
  <si>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</si>
  <si>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</si>
  <si>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</si>
  <si>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</si>
  <si>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</si>
  <si>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</si>
  <si>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</si>
  <si>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</si>
  <si>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</si>
  <si>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</si>
  <si>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</si>
  <si>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</si>
  <si>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</si>
  <si>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</si>
  <si>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</si>
  <si>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</si>
  <si>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</si>
  <si>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</si>
  <si>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</si>
  <si>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</si>
  <si>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</si>
  <si>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</si>
  <si>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</si>
  <si>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</si>
  <si>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</si>
  <si>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</si>
  <si>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</si>
  <si>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</si>
  <si>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</si>
  <si>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</si>
  <si>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</si>
  <si>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</si>
  <si>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</si>
  <si>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</si>
  <si>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</si>
  <si>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</si>
  <si>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</si>
  <si>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</si>
  <si>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</si>
  <si>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</si>
  <si>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</si>
  <si>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</si>
  <si>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</si>
  <si>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</si>
  <si>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</si>
  <si>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</si>
  <si>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</si>
  <si>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</si>
  <si>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</si>
  <si>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</si>
  <si>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</si>
  <si>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</si>
  <si>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</si>
  <si>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</si>
  <si>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</si>
  <si>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</si>
  <si>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</si>
  <si>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</si>
  <si>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</si>
  <si>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</si>
  <si>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</si>
  <si>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</si>
  <si>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</si>
  <si>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</si>
  <si>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</si>
  <si>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</si>
  <si>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</si>
  <si>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</si>
  <si>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</si>
  <si>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</si>
  <si>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</si>
  <si>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</si>
  <si>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</si>
  <si>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</si>
  <si>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</si>
  <si>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</si>
  <si>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</si>
  <si>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</si>
  <si>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</si>
  <si>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</si>
  <si>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</si>
  <si>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</si>
  <si>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</si>
  <si>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</si>
  <si>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</si>
  <si>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</si>
  <si>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</si>
  <si>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</si>
  <si>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</si>
  <si>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</si>
  <si>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</si>
  <si>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</si>
  <si>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</si>
  <si>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</si>
  <si>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</si>
  <si>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</si>
  <si>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</si>
  <si>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</si>
  <si>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</si>
  <si>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</si>
  <si>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</si>
  <si>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</si>
  <si>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</si>
  <si>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</si>
  <si>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</si>
  <si>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</si>
  <si>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</si>
  <si>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</si>
  <si>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</si>
  <si>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</si>
  <si>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</si>
  <si>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</si>
  <si>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</si>
  <si>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</si>
  <si>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</si>
  <si>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</si>
  <si>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</si>
  <si>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</si>
  <si>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</si>
  <si>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</si>
  <si>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</si>
  <si>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</si>
  <si>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</si>
  <si>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</si>
  <si>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</si>
  <si>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</si>
  <si>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</si>
  <si>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</si>
  <si>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</si>
  <si>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</si>
  <si>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</si>
  <si>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</si>
  <si>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</si>
  <si>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</si>
  <si>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</si>
  <si>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</si>
  <si>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</si>
  <si>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</si>
  <si>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</si>
  <si>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</si>
  <si>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</si>
  <si>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</si>
  <si>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</si>
  <si>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</si>
  <si>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</si>
  <si>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</si>
  <si>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</si>
  <si>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</si>
  <si>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</si>
  <si>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</si>
  <si>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</si>
  <si>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</si>
  <si>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</si>
  <si>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</si>
  <si>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</si>
  <si>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</si>
  <si>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</si>
  <si>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</si>
  <si>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</si>
  <si>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</si>
  <si>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</si>
  <si>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</si>
  <si>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</si>
  <si>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</si>
  <si>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</si>
  <si>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</si>
  <si>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</si>
  <si>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</si>
  <si>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</si>
  <si>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</si>
  <si>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</si>
  <si>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</si>
  <si>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</si>
  <si>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</si>
  <si>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</si>
  <si>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</si>
  <si>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</si>
  <si>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</si>
  <si>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</si>
  <si>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</si>
  <si>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</si>
  <si>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</si>
  <si>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</si>
  <si>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</si>
  <si>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</si>
  <si>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</si>
  <si>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</si>
  <si>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</si>
  <si>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</si>
  <si>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</si>
  <si>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</si>
  <si>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</si>
  <si>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</si>
  <si>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</si>
  <si>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</si>
  <si>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</si>
  <si>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</si>
  <si>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</si>
  <si>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</si>
  <si>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</si>
  <si>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</si>
  <si>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</si>
  <si>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</si>
  <si>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</si>
  <si>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</si>
  <si>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</si>
  <si>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</si>
  <si>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</si>
  <si>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</si>
  <si>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</si>
  <si>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</si>
  <si>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</si>
  <si>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</si>
  <si>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</si>
  <si>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</si>
  <si>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</si>
  <si>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</si>
  <si>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</si>
  <si>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</si>
  <si>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</si>
  <si>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</si>
  <si>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</si>
  <si>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</si>
  <si>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</si>
  <si>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</si>
  <si>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</si>
  <si>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</si>
  <si>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</si>
  <si>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</si>
  <si>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</si>
  <si>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</si>
  <si>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</si>
  <si>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</si>
  <si>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</si>
  <si>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</si>
  <si>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</si>
  <si>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</si>
  <si>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</si>
  <si>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</si>
  <si>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</si>
  <si>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</si>
  <si>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</si>
  <si>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</si>
  <si>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</si>
  <si>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</si>
  <si>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</si>
  <si>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</si>
  <si>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</si>
  <si>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</si>
  <si>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</si>
  <si>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</si>
  <si>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</si>
  <si>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</si>
  <si>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</si>
  <si>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</si>
  <si>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</si>
  <si>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</si>
  <si>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</si>
  <si>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</si>
  <si>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</si>
  <si>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</si>
  <si>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</si>
  <si>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</si>
  <si>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</si>
  <si>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</si>
  <si>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</si>
  <si>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</si>
  <si>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</si>
  <si>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</si>
  <si>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</si>
  <si>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</si>
  <si>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</si>
  <si>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</si>
  <si>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</si>
  <si>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</si>
  <si>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</si>
  <si>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</si>
  <si>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</si>
  <si>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</si>
  <si>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</si>
  <si>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</si>
  <si>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</si>
  <si>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</si>
  <si>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</si>
  <si>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</si>
  <si>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</si>
  <si>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</si>
  <si>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</si>
  <si>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</si>
  <si>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</si>
  <si>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</si>
  <si>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</si>
  <si>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</si>
  <si>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</si>
  <si>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</si>
  <si>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</si>
  <si>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</si>
  <si>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</si>
  <si>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</si>
  <si>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</si>
  <si>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</si>
  <si>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</si>
  <si>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</si>
  <si>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</si>
  <si>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</si>
  <si>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</si>
  <si>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</si>
  <si>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</si>
  <si>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</si>
  <si>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</si>
  <si>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</si>
  <si>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</si>
  <si>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</si>
  <si>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</si>
  <si>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</si>
  <si>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</si>
  <si>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</si>
  <si>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</si>
  <si>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</si>
  <si>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</si>
  <si>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</si>
  <si>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</si>
  <si>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</si>
  <si>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</si>
  <si>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</si>
  <si>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</si>
  <si>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</si>
  <si>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</si>
  <si>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</si>
  <si>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</si>
  <si>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</si>
  <si>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</si>
  <si>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</si>
  <si>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</si>
  <si>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</si>
  <si>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</si>
  <si>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</si>
  <si>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</si>
  <si>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</si>
  <si>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</si>
  <si>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</si>
  <si>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</si>
  <si>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</si>
  <si>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</si>
  <si>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</si>
  <si>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</si>
  <si>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</si>
  <si>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</si>
  <si>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</si>
  <si>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</si>
  <si>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</si>
  <si>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</si>
  <si>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</si>
  <si>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</si>
  <si>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</si>
  <si>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</si>
  <si>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</si>
  <si>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</si>
  <si>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</si>
  <si>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</si>
  <si>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</si>
  <si>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</si>
  <si>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</si>
  <si>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</si>
  <si>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</si>
  <si>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</si>
  <si>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</si>
  <si>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</si>
  <si>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</si>
  <si>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</si>
  <si>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</si>
  <si>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</si>
  <si>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</si>
  <si>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</si>
  <si>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</si>
  <si>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</si>
  <si>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</si>
  <si>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</si>
  <si>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</si>
  <si>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</si>
  <si>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</si>
  <si>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</si>
  <si>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</si>
  <si>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</si>
  <si>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</si>
  <si>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</si>
  <si>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</si>
  <si>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</si>
  <si>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</si>
  <si>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</si>
  <si>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</si>
  <si>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</si>
  <si>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</si>
  <si>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</si>
  <si>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</si>
  <si>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</si>
  <si>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</si>
  <si>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</si>
  <si>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</si>
  <si>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</si>
  <si>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</si>
  <si>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</si>
  <si>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</si>
  <si>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</si>
  <si>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</si>
  <si>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</si>
  <si>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</si>
  <si>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</si>
  <si>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</si>
  <si>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</si>
  <si>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</si>
  <si>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</si>
  <si>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</si>
  <si>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</si>
  <si>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</si>
  <si>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</si>
  <si>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</si>
  <si>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</si>
  <si>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</si>
  <si>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</si>
  <si>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</si>
  <si>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</si>
  <si>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</si>
  <si>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</si>
  <si>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</si>
  <si>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</si>
  <si>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</si>
  <si>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</si>
  <si>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</si>
  <si>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</si>
  <si>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</si>
  <si>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</si>
  <si>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</si>
  <si>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</si>
  <si>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</si>
  <si>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</si>
  <si>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</si>
  <si>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</si>
  <si>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</si>
  <si>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</si>
  <si>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</si>
  <si>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</si>
  <si>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</si>
  <si>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</si>
  <si>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</si>
  <si>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</si>
  <si>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</si>
  <si>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</si>
  <si>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</si>
  <si>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</si>
  <si>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</si>
  <si>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</si>
  <si>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</si>
  <si>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</si>
  <si>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</si>
  <si>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</si>
  <si>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</si>
  <si>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</si>
  <si>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</si>
  <si>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</si>
  <si>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</si>
  <si>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</si>
  <si>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</si>
  <si>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</si>
  <si>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</si>
  <si>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</si>
  <si>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</si>
  <si>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</si>
  <si>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</si>
  <si>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</si>
  <si>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</si>
  <si>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</si>
  <si>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</si>
  <si>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</si>
  <si>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</si>
  <si>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</si>
  <si>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</si>
  <si>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</si>
  <si>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</si>
  <si>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</si>
  <si>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</si>
  <si>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</si>
  <si>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</si>
  <si>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</si>
  <si>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</si>
  <si>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</si>
  <si>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</si>
  <si>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</si>
  <si>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</si>
  <si>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</si>
  <si>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</si>
  <si>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</si>
  <si>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</si>
  <si>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</si>
  <si>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</si>
  <si>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</si>
  <si>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</si>
  <si>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</si>
  <si>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</si>
  <si>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</si>
  <si>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</si>
  <si>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</si>
  <si>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</si>
  <si>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</si>
  <si>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</si>
  <si>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</si>
  <si>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</si>
  <si>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</si>
  <si>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</si>
  <si>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</si>
  <si>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</si>
  <si>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</si>
  <si>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</si>
  <si>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</si>
  <si>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</si>
  <si>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</si>
  <si>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</si>
  <si>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</si>
  <si>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</si>
  <si>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</si>
  <si>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</si>
  <si>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</si>
  <si>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</si>
  <si>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</si>
  <si>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</si>
  <si>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</si>
  <si>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</si>
  <si>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</si>
  <si>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</si>
  <si>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</si>
  <si>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</si>
  <si>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</si>
  <si>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</si>
  <si>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</si>
  <si>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</si>
  <si>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</si>
  <si>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</si>
  <si>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</si>
  <si>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</si>
  <si>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</si>
  <si>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</si>
  <si>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</si>
  <si>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</si>
  <si>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</si>
  <si>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</si>
  <si>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</si>
  <si>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</si>
  <si>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</si>
  <si>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</si>
  <si>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</si>
  <si>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</si>
  <si>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</si>
  <si>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</si>
  <si>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</si>
  <si>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</si>
  <si>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</si>
  <si>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</si>
  <si>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</si>
  <si>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</si>
  <si>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</si>
  <si>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</si>
  <si>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</si>
  <si>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</si>
  <si>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</si>
  <si>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</si>
  <si>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</si>
  <si>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</si>
  <si>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</si>
  <si>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</si>
  <si>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</si>
  <si>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</si>
  <si>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</si>
  <si>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</si>
  <si>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</si>
  <si>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</si>
  <si>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</si>
  <si>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</si>
  <si>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</si>
  <si>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</si>
  <si>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</si>
  <si>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</si>
  <si>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</si>
  <si>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</si>
  <si>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</si>
  <si>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</si>
  <si>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</si>
  <si>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</si>
  <si>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</si>
  <si>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</si>
  <si>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</si>
  <si>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</si>
  <si>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</si>
  <si>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</si>
  <si>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</si>
  <si>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</si>
  <si>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</si>
  <si>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</si>
  <si>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</si>
  <si>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</si>
  <si>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</si>
  <si>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</si>
  <si>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</si>
  <si>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</si>
  <si>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</si>
  <si>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</si>
  <si>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</si>
  <si>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</si>
  <si>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</si>
  <si>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</si>
  <si>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</si>
  <si>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</si>
  <si>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</si>
  <si>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</si>
  <si>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</si>
  <si>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</si>
  <si>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</si>
  <si>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</si>
  <si>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</si>
  <si>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</si>
  <si>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</si>
  <si>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</si>
  <si>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</si>
  <si>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</si>
  <si>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</si>
  <si>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</si>
  <si>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</si>
  <si>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</si>
  <si>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</si>
  <si>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</si>
  <si>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</si>
  <si>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</si>
  <si>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</si>
  <si>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</si>
  <si>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</si>
  <si>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</si>
  <si>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</si>
  <si>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</si>
  <si>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</si>
  <si>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</si>
  <si>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</si>
  <si>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</si>
  <si>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</si>
  <si>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</si>
  <si>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</si>
  <si>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</si>
  <si>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</si>
  <si>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</si>
  <si>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</si>
  <si>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</si>
  <si>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</si>
  <si>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</si>
  <si>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</si>
  <si>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</si>
  <si>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</si>
  <si>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</si>
  <si>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</si>
  <si>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</si>
  <si>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</si>
  <si>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</si>
  <si>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</si>
  <si>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</si>
  <si>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</si>
  <si>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</si>
  <si>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</si>
  <si>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</si>
  <si>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</si>
  <si>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</si>
  <si>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</si>
  <si>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</si>
  <si>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</si>
  <si>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</si>
  <si>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</si>
  <si>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</si>
  <si>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</si>
  <si>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</si>
  <si>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</si>
  <si>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</si>
  <si>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</si>
  <si>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</si>
  <si>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</si>
  <si>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</si>
  <si>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</si>
  <si>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</si>
  <si>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</si>
  <si>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</si>
  <si>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</si>
  <si>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</si>
  <si>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</si>
  <si>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</si>
  <si>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</si>
  <si>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</si>
  <si>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</si>
  <si>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</si>
  <si>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</si>
  <si>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</si>
  <si>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</si>
  <si>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</si>
  <si>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</si>
  <si>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</si>
  <si>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</si>
  <si>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</si>
  <si>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</si>
  <si>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</si>
  <si>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</si>
  <si>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</si>
  <si>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</si>
  <si>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</si>
  <si>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</si>
  <si>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</si>
  <si>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</si>
  <si>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</si>
  <si>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</si>
  <si>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</si>
  <si>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</si>
  <si>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</si>
  <si>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</si>
  <si>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</si>
  <si>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</si>
  <si>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</si>
  <si>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</si>
  <si>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</si>
  <si>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</si>
  <si>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</si>
  <si>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</si>
  <si>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</si>
  <si>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</si>
  <si>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</si>
  <si>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</si>
  <si>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</si>
  <si>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</si>
  <si>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</si>
  <si>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</si>
  <si>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</si>
  <si>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</si>
  <si>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</si>
  <si>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</si>
  <si>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</si>
  <si>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</si>
  <si>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</si>
  <si>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</si>
  <si>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</si>
  <si>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</si>
  <si>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</si>
  <si>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</si>
  <si>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</si>
  <si>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</si>
  <si>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</si>
  <si>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</si>
  <si>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</si>
  <si>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</si>
  <si>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</si>
  <si>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</si>
  <si>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</si>
  <si>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</si>
  <si>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</si>
  <si>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</si>
  <si>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</si>
  <si>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</si>
  <si>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</si>
  <si>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</si>
  <si>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</si>
  <si>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</si>
  <si>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</si>
  <si>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</si>
  <si>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</si>
  <si>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</si>
  <si>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</si>
  <si>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</si>
  <si>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</si>
  <si>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</si>
  <si>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</si>
  <si>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</si>
  <si>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</si>
  <si>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</si>
  <si>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</si>
  <si>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</si>
  <si>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</si>
  <si>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</si>
  <si>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</si>
  <si>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</si>
  <si>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</si>
  <si>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</si>
  <si>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</si>
  <si>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</si>
  <si>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</si>
  <si>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</si>
  <si>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</si>
  <si>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</si>
  <si>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</si>
  <si>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</si>
  <si>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</si>
  <si>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</si>
  <si>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</si>
  <si>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</si>
  <si>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</si>
  <si>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</si>
  <si>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</si>
  <si>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</si>
  <si>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</si>
  <si>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</si>
  <si>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</si>
  <si>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</si>
  <si>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</si>
  <si>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</si>
  <si>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</si>
  <si>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</si>
  <si>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</si>
  <si>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</si>
  <si>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</si>
  <si>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</si>
  <si>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</si>
  <si>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</si>
  <si>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</si>
  <si>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</si>
  <si>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</si>
  <si>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</si>
  <si>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</si>
  <si>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</si>
  <si>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</si>
  <si>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</si>
  <si>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</si>
  <si>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</si>
  <si>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</si>
  <si>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</si>
  <si>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</si>
  <si>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</si>
  <si>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</si>
  <si>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</si>
  <si>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</si>
  <si>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</si>
  <si>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</si>
  <si>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</si>
  <si>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</si>
  <si>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</si>
  <si>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</si>
  <si>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</si>
  <si>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</si>
  <si>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</si>
  <si>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</si>
  <si>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</si>
  <si>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</si>
  <si>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</si>
  <si>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</si>
  <si>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</si>
  <si>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</si>
  <si>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</si>
  <si>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</si>
  <si>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</si>
  <si>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</si>
  <si>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</si>
  <si>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</si>
  <si>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</si>
  <si>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</si>
  <si>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</si>
  <si>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</si>
  <si>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</si>
  <si>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</si>
  <si>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</si>
  <si>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</si>
  <si>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</si>
  <si>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</si>
  <si>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</si>
  <si>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</si>
  <si>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</si>
  <si>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</si>
  <si>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</si>
  <si>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</si>
  <si>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</si>
  <si>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</si>
  <si>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</si>
  <si>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</si>
  <si>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</si>
  <si>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</si>
  <si>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</si>
  <si>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</si>
  <si>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</si>
  <si>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</si>
  <si>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</si>
  <si>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</si>
  <si>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</si>
  <si>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</si>
  <si>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</si>
  <si>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</si>
  <si>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</si>
  <si>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</si>
  <si>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</si>
  <si>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</si>
  <si>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</si>
  <si>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</si>
  <si>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</si>
  <si>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</si>
  <si>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</si>
  <si>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</si>
  <si>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</si>
  <si>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</si>
  <si>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</si>
  <si>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</si>
  <si>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</si>
  <si>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</si>
  <si>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</si>
  <si>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</si>
  <si>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</si>
  <si>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</si>
  <si>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</si>
  <si>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</si>
  <si>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</si>
  <si>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</si>
  <si>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</si>
  <si>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</si>
  <si>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</si>
  <si>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</si>
  <si>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</si>
  <si>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</si>
  <si>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</si>
  <si>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</si>
  <si>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</si>
  <si>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</si>
  <si>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</si>
  <si>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</si>
  <si>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</si>
  <si>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</si>
  <si>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</si>
  <si>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</si>
  <si>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</si>
  <si>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</si>
  <si>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</si>
  <si>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</si>
  <si>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</si>
  <si>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</si>
  <si>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</si>
  <si>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</si>
  <si>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</si>
  <si>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</si>
  <si>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</si>
  <si>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</si>
  <si>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</si>
  <si>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</si>
  <si>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</si>
  <si>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</si>
  <si>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</si>
  <si>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</si>
  <si>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</si>
  <si>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</si>
  <si>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</si>
  <si>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</si>
  <si>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</si>
  <si>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</si>
  <si>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</si>
  <si>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</si>
  <si>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</si>
  <si>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</si>
  <si>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</si>
  <si>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</si>
  <si>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</si>
  <si>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</si>
  <si>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</si>
  <si>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</si>
  <si>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</si>
  <si>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</si>
  <si>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</si>
  <si>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</si>
  <si>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</si>
  <si>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</si>
  <si>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</si>
  <si>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</si>
  <si>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</si>
  <si>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</si>
  <si>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</si>
  <si>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</si>
  <si>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</si>
  <si>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</si>
  <si>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</si>
  <si>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</si>
  <si>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</si>
  <si>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</si>
  <si>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</si>
  <si>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</si>
  <si>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</si>
  <si>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</si>
  <si>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</si>
  <si>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</si>
  <si>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</si>
  <si>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</si>
  <si>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</si>
  <si>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</si>
  <si>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</si>
  <si>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</si>
  <si>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</si>
  <si>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</si>
  <si>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</si>
  <si>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</si>
  <si>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</si>
  <si>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</si>
  <si>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</si>
  <si>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</si>
  <si>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</si>
  <si>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</si>
  <si>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</si>
  <si>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</si>
  <si>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</si>
  <si>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</si>
  <si>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</si>
  <si>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</si>
  <si>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</si>
  <si>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</si>
  <si>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</si>
  <si>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</si>
  <si>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</si>
  <si>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</si>
  <si>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</si>
  <si>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</si>
  <si>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</si>
  <si>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</si>
  <si>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</si>
  <si>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</si>
  <si>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</si>
  <si>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</si>
  <si>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</si>
  <si>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</si>
  <si>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</si>
  <si>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</si>
  <si>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</si>
  <si>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</si>
  <si>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</si>
  <si>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</si>
  <si>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</si>
  <si>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</si>
  <si>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</si>
  <si>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</si>
  <si>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</si>
  <si>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</si>
  <si>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</si>
  <si>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</si>
  <si>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</si>
  <si>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</si>
  <si>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</si>
  <si>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</si>
  <si>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</si>
  <si>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</si>
  <si>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</si>
  <si>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</si>
  <si>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</si>
  <si>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</si>
  <si>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</si>
  <si>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</si>
  <si>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</si>
  <si>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</si>
  <si>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</si>
  <si>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</si>
  <si>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</si>
  <si>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</si>
  <si>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</si>
  <si>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</si>
  <si>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</si>
  <si>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</si>
  <si>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</si>
  <si>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</si>
  <si>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</si>
  <si>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</si>
  <si>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</si>
  <si>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</si>
  <si>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</si>
  <si>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</si>
  <si>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</si>
  <si>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</si>
  <si>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</si>
  <si>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</si>
  <si>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</si>
  <si>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</si>
  <si>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</si>
  <si>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</si>
  <si>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</si>
  <si>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</si>
  <si>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</si>
  <si>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</si>
  <si>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</si>
  <si>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</si>
  <si>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</si>
  <si>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</si>
  <si>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</si>
  <si>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</si>
  <si>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</si>
  <si>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</si>
  <si>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</si>
  <si>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</si>
  <si>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</si>
  <si>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</si>
  <si>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</si>
  <si>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</si>
  <si>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</si>
  <si>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</si>
  <si>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</si>
  <si>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</si>
  <si>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</si>
  <si>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</si>
  <si>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</si>
  <si>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</si>
  <si>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</si>
  <si>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</si>
  <si>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</si>
  <si>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</si>
  <si>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</si>
  <si>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</si>
  <si>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</si>
  <si>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</si>
  <si>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</si>
  <si>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</si>
  <si>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</si>
  <si>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</si>
  <si>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</si>
  <si>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</si>
  <si>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</si>
  <si>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</si>
  <si>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</si>
  <si>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</si>
  <si>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</si>
  <si>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</si>
  <si>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</si>
  <si>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</si>
  <si>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</si>
  <si>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</si>
  <si>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</si>
  <si>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</si>
  <si>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</si>
  <si>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</si>
  <si>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</si>
  <si>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</si>
  <si>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</si>
  <si>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</si>
  <si>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</si>
  <si>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</si>
  <si>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</si>
  <si>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</si>
  <si>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</si>
  <si>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</si>
  <si>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</si>
  <si>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</si>
  <si>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</si>
  <si>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</si>
  <si>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</si>
  <si>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</si>
  <si>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</si>
  <si>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</si>
  <si>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</si>
  <si>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</si>
  <si>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</si>
  <si>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</si>
  <si>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</si>
  <si>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</si>
  <si>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</si>
  <si>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</si>
  <si>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</si>
  <si>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</si>
  <si>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</si>
  <si>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</si>
  <si>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</si>
  <si>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</si>
  <si>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</si>
  <si>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</si>
  <si>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</si>
  <si>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</si>
  <si>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</si>
  <si>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</si>
  <si>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</si>
  <si>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</si>
  <si>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</si>
  <si>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</si>
  <si>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</si>
  <si>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</si>
  <si>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</si>
  <si>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</si>
  <si>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</si>
  <si>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</si>
  <si>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</si>
  <si>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</si>
  <si>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</si>
  <si>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</si>
  <si>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</si>
  <si>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</si>
  <si>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</si>
  <si>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</si>
  <si>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</si>
  <si>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</si>
  <si>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</si>
  <si>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</si>
  <si>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</si>
  <si>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</si>
  <si>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</si>
  <si>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</si>
  <si>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</si>
  <si>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</si>
  <si>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</si>
  <si>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</si>
  <si>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</si>
  <si>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</si>
  <si>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</si>
  <si>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</si>
  <si>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</si>
  <si>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</si>
  <si>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</si>
  <si>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</si>
  <si>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</si>
  <si>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</si>
  <si>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</si>
  <si>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</si>
  <si>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</si>
  <si>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</si>
  <si>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</si>
  <si>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</si>
  <si>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</si>
  <si>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</si>
  <si>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</si>
  <si>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</si>
  <si>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</si>
  <si>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</si>
  <si>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</si>
  <si>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</si>
  <si>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</si>
  <si>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</si>
  <si>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</si>
  <si>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</si>
  <si>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</si>
  <si>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</si>
  <si>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</si>
  <si>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</si>
  <si>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</si>
  <si>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</si>
  <si>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</si>
  <si>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</si>
  <si>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</si>
  <si>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</si>
  <si>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</si>
  <si>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</si>
  <si>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</si>
  <si>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</si>
  <si>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</si>
  <si>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</si>
  <si>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</si>
  <si>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</si>
  <si>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</si>
  <si>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</si>
  <si>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</si>
  <si>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</si>
  <si>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</si>
  <si>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</si>
  <si>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</si>
  <si>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</si>
  <si>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</si>
  <si>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</si>
  <si>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</si>
  <si>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</si>
  <si>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</si>
  <si>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</si>
  <si>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</si>
  <si>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</si>
  <si>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</si>
  <si>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</si>
  <si>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</si>
  <si>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</si>
  <si>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</si>
  <si>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</si>
  <si>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</si>
  <si>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</si>
  <si>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</si>
  <si>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</si>
  <si>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</si>
  <si>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</si>
  <si>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</si>
  <si>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</si>
  <si>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</si>
  <si>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</si>
  <si>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</si>
  <si>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</si>
  <si>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</si>
  <si>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</si>
  <si>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</si>
  <si>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</si>
  <si>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</si>
  <si>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</si>
  <si>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</si>
  <si>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</si>
  <si>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</si>
  <si>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</si>
  <si>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</si>
  <si>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</si>
  <si>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</si>
  <si>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</si>
  <si>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</si>
  <si>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</si>
  <si>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</si>
  <si>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</si>
  <si>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</si>
  <si>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</si>
  <si>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</si>
  <si>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</si>
  <si>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</si>
  <si>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</si>
  <si>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</si>
  <si>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</si>
  <si>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</si>
  <si>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</si>
  <si>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</si>
  <si>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</si>
  <si>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</si>
  <si>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</si>
  <si>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</si>
  <si>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</si>
  <si>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</si>
  <si>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</si>
  <si>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</si>
  <si>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</si>
  <si>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</si>
  <si>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</si>
  <si>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</si>
  <si>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</si>
  <si>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</si>
  <si>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</si>
  <si>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</si>
  <si>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</si>
  <si>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</si>
  <si>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</si>
  <si>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</si>
  <si>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</si>
  <si>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</si>
  <si>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</si>
  <si>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</si>
  <si>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</si>
  <si>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</si>
  <si>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</si>
  <si>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</si>
  <si>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</si>
  <si>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</si>
  <si>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</si>
  <si>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</si>
  <si>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</si>
  <si>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</si>
  <si>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</si>
  <si>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</si>
  <si>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</si>
  <si>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</si>
  <si>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</si>
  <si>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</si>
  <si>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</si>
  <si>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</si>
  <si>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</si>
  <si>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</si>
  <si>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</si>
  <si>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</si>
  <si>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</si>
  <si>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</si>
  <si>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</si>
  <si>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</si>
  <si>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</si>
  <si>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</si>
  <si>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</si>
  <si>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</si>
  <si>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</si>
  <si>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</si>
  <si>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</si>
  <si>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</si>
  <si>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</si>
  <si>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</si>
  <si>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</si>
  <si>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</si>
  <si>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</si>
  <si>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</si>
  <si>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</si>
  <si>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</si>
  <si>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</si>
  <si>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</si>
  <si>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</si>
  <si>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</si>
  <si>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</si>
  <si>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</si>
  <si>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</si>
  <si>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</si>
  <si>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</si>
  <si>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</si>
  <si>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</si>
  <si>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</si>
  <si>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</si>
  <si>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</si>
  <si>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</si>
  <si>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</si>
  <si>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</si>
  <si>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</si>
  <si>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</si>
  <si>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</si>
  <si>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</si>
  <si>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</si>
  <si>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</si>
  <si>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</si>
  <si>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</si>
  <si>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</si>
  <si>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</si>
  <si>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</si>
  <si>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</si>
  <si>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</si>
  <si>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</si>
  <si>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</si>
  <si>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</si>
  <si>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</si>
  <si>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</si>
  <si>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</si>
  <si>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</si>
  <si>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</si>
  <si>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</si>
  <si>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</si>
  <si>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</si>
  <si>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</si>
  <si>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</si>
  <si>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</si>
  <si>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</si>
  <si>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</si>
  <si>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</si>
  <si>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</si>
  <si>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</si>
  <si>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</si>
  <si>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</si>
  <si>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</si>
  <si>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</si>
  <si>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</si>
  <si>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</si>
  <si>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</si>
  <si>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</si>
  <si>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</si>
  <si>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</si>
  <si>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</si>
  <si>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</si>
  <si>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</si>
  <si>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</si>
  <si>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</si>
  <si>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</si>
  <si>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</si>
  <si>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</si>
  <si>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</si>
  <si>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</si>
  <si>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</si>
  <si>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</si>
  <si>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</si>
  <si>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</si>
  <si>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</si>
  <si>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</si>
  <si>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</si>
  <si>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</si>
  <si>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</si>
  <si>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</si>
  <si>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</si>
  <si>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</si>
  <si>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</si>
  <si>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</si>
  <si>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</si>
  <si>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</si>
  <si>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</si>
  <si>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</si>
  <si>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</si>
  <si>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</si>
  <si>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</si>
  <si>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</si>
  <si>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</si>
  <si>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</si>
  <si>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</si>
  <si>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</si>
  <si>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</si>
  <si>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</si>
  <si>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</si>
  <si>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</si>
  <si>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</si>
  <si>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</si>
  <si>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</si>
  <si>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</si>
  <si>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</si>
  <si>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</si>
  <si>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</si>
  <si>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</si>
  <si>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</si>
  <si>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</si>
  <si>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</si>
  <si>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</si>
  <si>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</si>
  <si>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</si>
  <si>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</si>
  <si>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</si>
  <si>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</si>
  <si>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</si>
  <si>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</si>
  <si>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</si>
  <si>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</si>
  <si>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</si>
  <si>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</si>
  <si>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</si>
  <si>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</si>
  <si>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</si>
  <si>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</si>
  <si>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</si>
  <si>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</si>
  <si>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</si>
  <si>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</si>
  <si>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</si>
  <si>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</si>
  <si>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</si>
  <si>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</si>
  <si>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</si>
  <si>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</si>
  <si>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</si>
  <si>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</si>
  <si>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</si>
  <si>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</si>
  <si>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</si>
  <si>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</si>
  <si>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</si>
  <si>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</si>
  <si>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</si>
  <si>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</si>
  <si>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</si>
  <si>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</si>
  <si>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</si>
  <si>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</si>
  <si>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</si>
  <si>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</si>
  <si>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</si>
  <si>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</si>
  <si>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</si>
  <si>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</si>
  <si>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</si>
  <si>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</si>
  <si>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</si>
  <si>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</si>
  <si>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</si>
  <si>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</si>
  <si>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</si>
  <si>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</si>
  <si>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</si>
  <si>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</si>
  <si>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</si>
  <si>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</si>
  <si>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</si>
  <si>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</si>
  <si>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</si>
  <si>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</si>
  <si>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</si>
  <si>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</si>
  <si>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</si>
  <si>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</si>
  <si>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</si>
  <si>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</si>
  <si>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</si>
  <si>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</si>
  <si>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</si>
  <si>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</si>
  <si>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</si>
  <si>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</si>
  <si>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</si>
  <si>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</si>
  <si>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</si>
  <si>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</si>
  <si>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</si>
  <si>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</si>
  <si>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</si>
  <si>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</si>
  <si>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</si>
  <si>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</si>
  <si>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</si>
  <si>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</si>
  <si>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</si>
  <si>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</si>
  <si>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</si>
  <si>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</si>
  <si>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</si>
  <si>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</si>
  <si>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</si>
  <si>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</si>
  <si>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</si>
  <si>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</si>
  <si>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</si>
  <si>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</si>
  <si>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</si>
  <si>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</si>
  <si>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</si>
  <si>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</si>
  <si>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</si>
  <si>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</si>
  <si>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</si>
  <si>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</si>
  <si>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</si>
  <si>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</si>
  <si>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</si>
  <si>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</si>
  <si>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</si>
  <si>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</si>
  <si>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</si>
  <si>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</si>
  <si>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</si>
  <si>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</si>
  <si>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</si>
  <si>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</si>
  <si>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</si>
  <si>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</si>
  <si>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</si>
  <si>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</si>
  <si>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</si>
  <si>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</si>
  <si>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</si>
  <si>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</si>
  <si>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</si>
  <si>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</si>
  <si>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</si>
  <si>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</si>
  <si>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</si>
  <si>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</si>
  <si>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</si>
  <si>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</si>
  <si>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</si>
  <si>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</si>
  <si>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</si>
  <si>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</si>
  <si>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</si>
  <si>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</si>
  <si>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</si>
  <si>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</si>
  <si>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</si>
  <si>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</si>
  <si>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</si>
  <si>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</si>
  <si>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</si>
  <si>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</si>
  <si>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</si>
  <si>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</si>
  <si>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</si>
  <si>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</si>
  <si>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</si>
  <si>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</si>
  <si>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</si>
  <si>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</si>
  <si>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</si>
  <si>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</si>
  <si>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</si>
  <si>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</si>
  <si>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</si>
  <si>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</si>
  <si>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</si>
  <si>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</si>
  <si>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</si>
  <si>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</si>
  <si>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</si>
  <si>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</si>
  <si>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</si>
  <si>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</si>
  <si>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</si>
  <si>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</si>
  <si>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</si>
  <si>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</si>
  <si>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</si>
  <si>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</si>
  <si>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</si>
  <si>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</si>
  <si>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</si>
  <si>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</si>
  <si>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</si>
  <si>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</si>
  <si>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</si>
  <si>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</si>
  <si>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</si>
  <si>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</si>
  <si>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</si>
  <si>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</si>
  <si>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</si>
  <si>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</si>
  <si>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</si>
  <si>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</si>
  <si>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</si>
  <si>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</si>
  <si>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</si>
  <si>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</si>
  <si>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</si>
  <si>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</si>
  <si>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</si>
  <si>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</si>
  <si>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</si>
  <si>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</si>
  <si>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</si>
  <si>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</si>
  <si>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</si>
  <si>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</si>
  <si>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</si>
  <si>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</si>
  <si>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</si>
  <si>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</si>
  <si>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</si>
  <si>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</si>
  <si>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</si>
  <si>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</si>
  <si>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</si>
  <si>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</si>
  <si>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</si>
  <si>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</si>
  <si>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</si>
  <si>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</si>
  <si>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</si>
  <si>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</si>
  <si>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</si>
  <si>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</si>
  <si>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</si>
  <si>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</si>
  <si>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</si>
  <si>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</si>
  <si>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</si>
  <si>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</si>
  <si>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</si>
  <si>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</si>
  <si>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</si>
  <si>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</si>
  <si>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</si>
  <si>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</si>
  <si>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</si>
  <si>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</si>
  <si>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</si>
  <si>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</si>
  <si>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</si>
  <si>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</si>
  <si>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</si>
  <si>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</si>
  <si>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</si>
  <si>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</si>
  <si>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</si>
  <si>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</si>
  <si>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</si>
  <si>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</si>
  <si>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</si>
  <si>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</si>
  <si>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</si>
  <si>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</si>
  <si>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</si>
  <si>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</si>
  <si>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</si>
  <si>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</si>
  <si>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</si>
  <si>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</si>
  <si>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</si>
  <si>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</si>
  <si>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</si>
  <si>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</si>
  <si>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</si>
  <si>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</si>
  <si>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</si>
  <si>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</si>
  <si>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</si>
  <si>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</si>
  <si>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</si>
  <si>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</si>
  <si>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</si>
  <si>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</si>
  <si>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</si>
  <si>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</si>
  <si>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</si>
  <si>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</si>
  <si>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</si>
  <si>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</si>
  <si>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</si>
  <si>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</si>
  <si>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</si>
  <si>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</si>
  <si>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</si>
  <si>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</si>
  <si>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</si>
  <si>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</si>
  <si>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</si>
  <si>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</si>
  <si>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</si>
  <si>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</si>
  <si>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</si>
  <si>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</si>
  <si>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</si>
  <si>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</si>
  <si>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</si>
  <si>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</si>
  <si>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</si>
  <si>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</si>
  <si>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</si>
  <si>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</si>
  <si>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</si>
  <si>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</si>
  <si>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</si>
  <si>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</si>
  <si>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</si>
  <si>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</si>
  <si>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</si>
  <si>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</si>
  <si>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</si>
  <si>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</si>
  <si>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</si>
  <si>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</si>
  <si>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</si>
  <si>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</si>
  <si>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</si>
  <si>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</si>
  <si>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</si>
  <si>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</si>
  <si>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</si>
  <si>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</si>
  <si>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</si>
  <si>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</si>
  <si>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</si>
  <si>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</si>
  <si>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</si>
  <si>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</si>
  <si>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</si>
  <si>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</si>
  <si>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</si>
  <si>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</si>
  <si>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</si>
  <si>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</si>
  <si>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</si>
  <si>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</si>
  <si>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</si>
  <si>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</si>
  <si>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</si>
  <si>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</si>
  <si>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</si>
  <si>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</si>
  <si>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</si>
  <si>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</si>
  <si>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</si>
  <si>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</si>
  <si>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</si>
  <si>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</si>
  <si>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</si>
  <si>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</si>
  <si>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</si>
  <si>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</si>
  <si>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</si>
  <si>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</si>
  <si>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</si>
  <si>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</si>
  <si>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</si>
  <si>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</si>
  <si>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</si>
  <si>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</si>
  <si>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</si>
  <si>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</si>
  <si>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</si>
  <si>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</si>
  <si>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</si>
  <si>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</si>
  <si>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</si>
  <si>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</si>
  <si>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</si>
  <si>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</si>
  <si>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</si>
  <si>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</si>
  <si>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</si>
  <si>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</si>
  <si>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</si>
  <si>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</si>
  <si>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</si>
  <si>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</si>
  <si>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</si>
  <si>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</si>
  <si>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</si>
  <si>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</si>
  <si>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</si>
  <si>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</si>
  <si>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</si>
  <si>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</si>
  <si>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</si>
  <si>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</si>
  <si>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</si>
  <si>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</si>
  <si>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</si>
  <si>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</si>
  <si>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</si>
  <si>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</si>
  <si>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</si>
  <si>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</si>
  <si>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</si>
  <si>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</si>
  <si>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</si>
  <si>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</si>
  <si>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</si>
  <si>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</si>
  <si>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</si>
  <si>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</si>
  <si>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</si>
  <si>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</si>
  <si>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</si>
  <si>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</si>
  <si>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</si>
  <si>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</si>
  <si>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</si>
  <si>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</si>
  <si>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</si>
  <si>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</si>
  <si>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</si>
  <si>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</si>
  <si>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</si>
  <si>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</si>
  <si>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</si>
  <si>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</si>
  <si>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</si>
  <si>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</si>
  <si>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</si>
  <si>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</si>
  <si>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</si>
  <si>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</si>
  <si>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</si>
  <si>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</si>
  <si>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</si>
  <si>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</si>
  <si>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</si>
  <si>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</si>
  <si>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</si>
  <si>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</si>
  <si>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</si>
  <si>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</si>
  <si>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</si>
  <si>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</si>
  <si>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</si>
  <si>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</si>
  <si>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</si>
  <si>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</si>
  <si>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</si>
  <si>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</si>
  <si>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</si>
  <si>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</si>
  <si>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</si>
  <si>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</si>
  <si>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</si>
  <si>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</si>
  <si>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</si>
  <si>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</si>
  <si>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</si>
  <si>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</si>
  <si>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</si>
  <si>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</si>
  <si>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</si>
  <si>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</si>
  <si>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</si>
  <si>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</si>
  <si>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</si>
  <si>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</si>
  <si>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</si>
  <si>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</si>
  <si>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</si>
  <si>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</si>
  <si>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</si>
  <si>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</si>
  <si>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</si>
  <si>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</si>
  <si>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</si>
  <si>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</si>
  <si>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</si>
  <si>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</si>
  <si>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</si>
  <si>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</si>
  <si>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</si>
  <si>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</si>
  <si>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</si>
  <si>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</si>
  <si>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</si>
  <si>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</si>
  <si>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</si>
  <si>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</si>
  <si>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</si>
  <si>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</si>
  <si>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</si>
  <si>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</si>
  <si>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</si>
  <si>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</si>
  <si>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</si>
  <si>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</si>
  <si>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</si>
  <si>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</si>
  <si>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</si>
  <si>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</si>
  <si>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</si>
  <si>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</si>
  <si>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</si>
  <si>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</si>
  <si>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</si>
  <si>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</si>
  <si>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</si>
  <si>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</si>
  <si>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</si>
  <si>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</si>
  <si>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</si>
  <si>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</si>
  <si>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</si>
  <si>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</si>
  <si>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</si>
  <si>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</si>
  <si>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</si>
  <si>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</si>
  <si>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</si>
  <si>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</si>
  <si>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</si>
  <si>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</si>
  <si>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</si>
  <si>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</si>
  <si>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</si>
  <si>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</si>
  <si>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</si>
  <si>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</si>
  <si>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</si>
  <si>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</si>
  <si>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</si>
  <si>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</si>
  <si>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</si>
  <si>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</si>
  <si>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</si>
  <si>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</si>
  <si>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</si>
  <si>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</si>
  <si>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</si>
  <si>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</si>
  <si>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</si>
  <si>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</si>
  <si>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</si>
  <si>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</si>
  <si>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</si>
  <si>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</si>
  <si>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</si>
  <si>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</si>
  <si>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</si>
  <si>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</si>
  <si>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</si>
  <si>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</si>
  <si>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</si>
  <si>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</si>
  <si>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</si>
  <si>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</si>
  <si>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</si>
  <si>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</si>
  <si>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</si>
  <si>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</si>
  <si>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</si>
  <si>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</si>
  <si>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</si>
  <si>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</si>
  <si>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</si>
  <si>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</si>
  <si>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</si>
  <si>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</si>
  <si>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</si>
  <si>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</si>
  <si>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</si>
  <si>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</si>
  <si>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</si>
  <si>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</si>
  <si>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</si>
  <si>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</si>
  <si>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</si>
  <si>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</si>
  <si>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</si>
  <si>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</si>
  <si>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</si>
  <si>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</si>
  <si>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</si>
  <si>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</si>
  <si>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</si>
  <si>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</si>
  <si>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</si>
  <si>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</si>
  <si>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</si>
  <si>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</si>
  <si>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</si>
  <si>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</si>
  <si>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</si>
  <si>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</si>
  <si>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</si>
  <si>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</si>
  <si>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</si>
  <si>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</si>
  <si>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</si>
  <si>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</si>
  <si>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</si>
  <si>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</si>
  <si>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</si>
  <si>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</si>
  <si>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</si>
  <si>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</si>
  <si>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</si>
  <si>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</si>
  <si>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</si>
  <si>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</si>
  <si>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</si>
  <si>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</si>
  <si>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</si>
  <si>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</si>
  <si>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</si>
  <si>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</si>
  <si>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</si>
  <si>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</si>
  <si>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</si>
  <si>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</si>
  <si>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</si>
  <si>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</si>
  <si>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</si>
  <si>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</si>
  <si>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</si>
  <si>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</si>
  <si>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</si>
  <si>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</si>
  <si>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</si>
  <si>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</si>
  <si>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</si>
  <si>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</si>
  <si>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</si>
  <si>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</si>
  <si>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</si>
  <si>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</si>
  <si>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</si>
  <si>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</si>
  <si>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</si>
  <si>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</si>
  <si>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</si>
  <si>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</si>
  <si>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</si>
  <si>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</si>
  <si>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</si>
  <si>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</si>
  <si>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</si>
  <si>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</si>
  <si>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</si>
  <si>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</si>
  <si>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</si>
  <si>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</si>
  <si>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</si>
  <si>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</si>
  <si>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</si>
  <si>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</si>
  <si>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</si>
  <si>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</si>
  <si>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</si>
  <si>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</si>
  <si>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</si>
  <si>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</si>
  <si>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</si>
  <si>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</si>
  <si>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</si>
  <si>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</si>
  <si>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</si>
  <si>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</si>
  <si>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</si>
  <si>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</si>
  <si>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</si>
  <si>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</si>
  <si>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</si>
  <si>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</si>
  <si>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</si>
  <si>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</si>
  <si>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</si>
  <si>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</si>
  <si>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</si>
  <si>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</si>
  <si>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</si>
  <si>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</si>
  <si>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</si>
  <si>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</si>
  <si>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</si>
  <si>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</si>
  <si>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</si>
  <si>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</si>
  <si>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</si>
  <si>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</si>
  <si>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</si>
  <si>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</si>
  <si>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</si>
  <si>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</si>
  <si>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</si>
  <si>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</si>
  <si>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</si>
  <si>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</si>
  <si>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</si>
  <si>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</si>
  <si>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</si>
  <si>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</si>
  <si>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</si>
  <si>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</si>
  <si>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</si>
  <si>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</si>
  <si>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</si>
  <si>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</si>
  <si>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</si>
  <si>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</si>
  <si>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</si>
  <si>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</si>
  <si>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</si>
  <si>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</si>
  <si>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</si>
  <si>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</si>
  <si>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</si>
  <si>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</si>
  <si>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</si>
  <si>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</si>
  <si>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</si>
  <si>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</si>
  <si>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</si>
  <si>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</si>
  <si>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</si>
  <si>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</si>
  <si>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</si>
  <si>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</si>
  <si>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</si>
  <si>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</si>
  <si>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</si>
  <si>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</si>
  <si>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</si>
  <si>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</si>
  <si>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</si>
  <si>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</si>
  <si>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</si>
  <si>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</si>
  <si>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</si>
  <si>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</si>
  <si>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</si>
  <si>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</si>
  <si>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</si>
  <si>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</si>
  <si>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</si>
  <si>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</si>
  <si>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</si>
  <si>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</si>
  <si>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</si>
  <si>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</si>
  <si>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</si>
  <si>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</si>
  <si>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</si>
  <si>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</si>
  <si>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</si>
  <si>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</si>
  <si>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</si>
  <si>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</si>
  <si>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</si>
  <si>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</si>
  <si>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</si>
  <si>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</si>
  <si>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</si>
  <si>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</si>
  <si>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</si>
  <si>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</si>
  <si>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</si>
  <si>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</si>
  <si>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</si>
  <si>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</si>
  <si>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</si>
  <si>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</si>
  <si>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</si>
  <si>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</si>
  <si>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</si>
  <si>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</si>
  <si>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</si>
  <si>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</si>
  <si>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</si>
  <si>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</si>
  <si>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</si>
  <si>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</si>
  <si>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</si>
  <si>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</si>
  <si>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</si>
  <si>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</si>
  <si>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</si>
  <si>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</si>
  <si>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</si>
  <si>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</si>
  <si>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</si>
  <si>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</si>
  <si>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</si>
  <si>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</si>
  <si>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</si>
  <si>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</si>
  <si>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</si>
  <si>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</si>
  <si>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</si>
  <si>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</si>
  <si>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</si>
  <si>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</si>
  <si>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</si>
  <si>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</si>
  <si>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</si>
  <si>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</si>
  <si>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</si>
  <si>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</si>
  <si>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</si>
  <si>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</si>
  <si>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</si>
  <si>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</si>
  <si>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</si>
  <si>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</si>
  <si>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</si>
  <si>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</si>
  <si>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</si>
  <si>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</si>
  <si>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</si>
  <si>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</si>
  <si>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</si>
  <si>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</si>
  <si>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</si>
  <si>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</si>
  <si>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</si>
  <si>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</si>
  <si>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</si>
  <si>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</si>
  <si>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</si>
  <si>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</si>
  <si>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</si>
  <si>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</si>
  <si>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</si>
  <si>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</si>
  <si>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</si>
  <si>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</si>
  <si>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</si>
  <si>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</si>
  <si>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</si>
  <si>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</si>
  <si>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</si>
  <si>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</si>
  <si>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</si>
  <si>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</si>
  <si>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</si>
  <si>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</si>
  <si>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</si>
  <si>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</si>
  <si>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</si>
  <si>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</si>
  <si>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</si>
  <si>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</si>
  <si>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</si>
  <si>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</si>
  <si>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</si>
  <si>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</si>
  <si>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</si>
  <si>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</si>
  <si>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</si>
  <si>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</si>
  <si>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</si>
  <si>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</si>
  <si>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</si>
  <si>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</si>
  <si>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</si>
  <si>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</si>
  <si>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</si>
  <si>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</si>
  <si>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</si>
  <si>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</si>
  <si>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</si>
  <si>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</si>
  <si>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</si>
  <si>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</si>
  <si>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</si>
  <si>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</si>
  <si>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</si>
  <si>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</si>
  <si>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</si>
  <si>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</si>
  <si>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</si>
  <si>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</si>
  <si>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</si>
  <si>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</si>
  <si>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</si>
  <si>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</si>
  <si>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</si>
  <si>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</si>
  <si>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</si>
  <si>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</si>
  <si>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</si>
  <si>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</si>
  <si>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</si>
  <si>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</si>
  <si>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</si>
  <si>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</si>
  <si>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</si>
  <si>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</si>
  <si>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</si>
  <si>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</si>
  <si>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</si>
  <si>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</si>
  <si>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</si>
  <si>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</si>
  <si>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</si>
  <si>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</si>
  <si>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</si>
  <si>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</si>
  <si>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</si>
  <si>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</si>
  <si>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</si>
  <si>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</si>
  <si>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</si>
  <si>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</si>
  <si>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</si>
  <si>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</si>
  <si>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</si>
  <si>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</si>
  <si>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</si>
  <si>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</si>
  <si>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</si>
  <si>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</si>
  <si>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</si>
  <si>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</si>
  <si>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</si>
  <si>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</si>
  <si>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</si>
  <si>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</si>
  <si>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</si>
  <si>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</si>
  <si>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</si>
  <si>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</si>
  <si>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</si>
  <si>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</si>
  <si>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</si>
  <si>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</si>
  <si>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</si>
  <si>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</si>
  <si>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</si>
  <si>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</si>
  <si>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</si>
  <si>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</si>
  <si>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</si>
  <si>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</si>
  <si>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</si>
  <si>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</si>
  <si>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</si>
  <si>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</si>
  <si>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</si>
  <si>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</si>
  <si>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</si>
  <si>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</si>
  <si>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</si>
  <si>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</si>
  <si>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</si>
  <si>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</si>
  <si>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</si>
  <si>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</si>
  <si>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</si>
  <si>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</si>
  <si>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</si>
  <si>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</si>
  <si>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</si>
  <si>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</si>
  <si>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</si>
  <si>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</si>
  <si>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</si>
  <si>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</si>
  <si>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</si>
  <si>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</si>
  <si>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</si>
  <si>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</si>
  <si>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</si>
  <si>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</si>
  <si>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</si>
  <si>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</si>
  <si>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</si>
  <si>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</si>
  <si>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</si>
  <si>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</si>
  <si>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</si>
  <si>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</si>
  <si>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</si>
  <si>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</si>
  <si>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</si>
  <si>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</si>
  <si>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</si>
  <si>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</si>
  <si>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</si>
  <si>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</si>
  <si>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</si>
  <si>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</si>
  <si>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</si>
  <si>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</si>
  <si>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</si>
  <si>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</si>
  <si>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</si>
  <si>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</si>
  <si>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</si>
  <si>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</si>
  <si>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</si>
  <si>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</si>
  <si>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</si>
  <si>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</si>
  <si>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</si>
  <si>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</si>
  <si>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</si>
  <si>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</si>
  <si>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</si>
  <si>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</si>
  <si>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</si>
  <si>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</si>
  <si>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</si>
  <si>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</si>
  <si>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</si>
  <si>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</si>
  <si>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</si>
  <si>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</si>
  <si>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</si>
  <si>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</si>
  <si>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</si>
  <si>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</si>
  <si>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</si>
  <si>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</si>
  <si>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</si>
  <si>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</si>
  <si>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</si>
  <si>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</si>
  <si>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</si>
  <si>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</si>
  <si>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</si>
  <si>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</si>
  <si>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</si>
  <si>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</si>
  <si>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</si>
  <si>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</si>
  <si>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</si>
  <si>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</si>
  <si>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</si>
  <si>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</si>
  <si>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</si>
  <si>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</si>
  <si>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</si>
  <si>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</si>
  <si>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</si>
  <si>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</si>
  <si>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</si>
  <si>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</si>
  <si>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</si>
  <si>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</si>
  <si>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</si>
  <si>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</si>
  <si>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</si>
  <si>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</si>
  <si>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</si>
  <si>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</si>
  <si>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</si>
  <si>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</si>
  <si>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</si>
  <si>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</si>
  <si>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</si>
  <si>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</si>
  <si>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</si>
  <si>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</si>
  <si>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</si>
  <si>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</si>
  <si>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</si>
  <si>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</si>
  <si>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</si>
  <si>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</si>
  <si>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</si>
  <si>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</si>
  <si>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</si>
  <si>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</si>
  <si>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</si>
  <si>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</si>
  <si>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</si>
  <si>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</si>
  <si>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</si>
  <si>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</si>
  <si>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</si>
  <si>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</si>
  <si>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</si>
  <si>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</si>
  <si>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</si>
  <si>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</si>
  <si>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</si>
  <si>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</si>
  <si>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</si>
  <si>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</si>
  <si>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</si>
  <si>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</si>
  <si>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</si>
  <si>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</si>
  <si>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</si>
  <si>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</si>
  <si>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</si>
  <si>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</si>
  <si>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</si>
  <si>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</si>
  <si>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</si>
  <si>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</si>
  <si>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</si>
  <si>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</si>
  <si>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</si>
  <si>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</si>
  <si>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</si>
  <si>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</si>
  <si>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</si>
  <si>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</si>
  <si>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</si>
  <si>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</si>
  <si>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</si>
  <si>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</si>
  <si>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</si>
  <si>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</si>
  <si>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</si>
  <si>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</si>
  <si>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</si>
  <si>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</si>
  <si>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</si>
  <si>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</si>
  <si>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</si>
  <si>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</si>
  <si>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</si>
  <si>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</si>
  <si>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</si>
  <si>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</si>
  <si>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</si>
  <si>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</si>
  <si>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</si>
  <si>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</si>
  <si>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</si>
  <si>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</si>
  <si>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</si>
  <si>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</si>
  <si>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</si>
  <si>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</si>
  <si>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</si>
  <si>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</si>
  <si>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</si>
  <si>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</si>
  <si>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</si>
  <si>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</si>
  <si>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</si>
  <si>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</si>
  <si>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</si>
  <si>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</si>
  <si>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</si>
  <si>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</si>
  <si>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</si>
  <si>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</si>
  <si>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</si>
  <si>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</si>
  <si>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</si>
  <si>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</si>
  <si>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</si>
  <si>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</si>
  <si>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</si>
  <si>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</si>
  <si>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</si>
  <si>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</si>
  <si>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</si>
  <si>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</si>
  <si>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</si>
  <si>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</si>
  <si>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</si>
  <si>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</si>
  <si>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</si>
  <si>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</si>
  <si>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</si>
  <si>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</si>
  <si>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</si>
  <si>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</si>
  <si>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</si>
  <si>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</si>
  <si>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</si>
  <si>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</si>
  <si>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</si>
  <si>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</si>
  <si>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</si>
  <si>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</si>
  <si>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</si>
  <si>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</si>
  <si>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</si>
  <si>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</si>
  <si>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</si>
  <si>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</si>
  <si>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</si>
  <si>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</si>
  <si>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</si>
  <si>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</si>
  <si>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</si>
  <si>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</si>
  <si>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</si>
  <si>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</si>
  <si>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</si>
  <si>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</si>
  <si>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</si>
  <si>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</si>
  <si>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</si>
  <si>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</si>
  <si>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</si>
  <si>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</si>
  <si>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</si>
  <si>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</si>
  <si>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</si>
  <si>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</si>
  <si>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</si>
  <si>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</si>
  <si>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</si>
  <si>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</si>
  <si>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</si>
  <si>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</si>
  <si>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</si>
  <si>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</si>
  <si>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</si>
  <si>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</si>
  <si>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</si>
  <si>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</si>
  <si>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</si>
  <si>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</si>
  <si>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</si>
  <si>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</si>
  <si>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</si>
  <si>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</si>
  <si>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</si>
  <si>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</si>
  <si>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</si>
  <si>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</si>
  <si>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</si>
  <si>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</si>
  <si>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</si>
  <si>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</si>
  <si>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</si>
  <si>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</si>
  <si>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</si>
  <si>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</si>
  <si>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</si>
  <si>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</si>
  <si>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</si>
  <si>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</si>
  <si>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</si>
  <si>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</si>
  <si>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</si>
  <si>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</si>
  <si>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</si>
  <si>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</si>
  <si>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</si>
  <si>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</si>
  <si>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</si>
  <si>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</si>
  <si>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</si>
  <si>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</si>
  <si>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</si>
  <si>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</si>
  <si>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</si>
  <si>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</si>
  <si>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</si>
  <si>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</si>
  <si>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</si>
  <si>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</si>
  <si>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</si>
  <si>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</si>
  <si>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</si>
  <si>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</si>
  <si>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</si>
  <si>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</si>
  <si>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</si>
  <si>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</si>
  <si>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</si>
  <si>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</si>
  <si>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</si>
  <si>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</si>
  <si>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</si>
  <si>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</si>
  <si>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</si>
  <si>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</si>
  <si>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</si>
  <si>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</si>
  <si>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</si>
  <si>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</si>
  <si>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</si>
  <si>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</si>
  <si>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</si>
  <si>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</si>
  <si>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</si>
  <si>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</si>
  <si>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</si>
  <si>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</si>
  <si>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</si>
  <si>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</si>
  <si>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</si>
  <si>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</si>
  <si>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</si>
  <si>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</si>
  <si>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</si>
  <si>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</si>
  <si>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</si>
  <si>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</si>
  <si>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</si>
  <si>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</si>
  <si>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</si>
  <si>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</si>
  <si>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</si>
  <si>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</si>
  <si>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</si>
  <si>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</si>
  <si>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</si>
  <si>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</si>
  <si>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</si>
  <si>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</si>
  <si>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</si>
  <si>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</si>
  <si>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</si>
  <si>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</si>
  <si>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</si>
  <si>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</si>
  <si>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</si>
  <si>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</si>
  <si>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</si>
  <si>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</si>
  <si>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</si>
  <si>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</si>
  <si>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</si>
  <si>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</si>
  <si>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</si>
  <si>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</si>
  <si>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</si>
  <si>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</si>
  <si>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</si>
  <si>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</si>
  <si>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</si>
  <si>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</si>
  <si>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</si>
  <si>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</si>
  <si>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</si>
  <si>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</si>
  <si>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</si>
  <si>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</si>
  <si>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</si>
  <si>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</si>
  <si>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</si>
  <si>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</si>
  <si>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</si>
  <si>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</si>
  <si>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</si>
  <si>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</si>
  <si>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</si>
  <si>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</si>
  <si>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</si>
  <si>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</si>
  <si>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</si>
  <si>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</si>
  <si>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</si>
  <si>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</si>
  <si>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</si>
  <si>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</si>
  <si>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</si>
  <si>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</si>
  <si>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</si>
  <si>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</si>
  <si>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</si>
  <si>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</si>
  <si>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</si>
  <si>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</si>
  <si>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</si>
  <si>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</si>
  <si>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</si>
  <si>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</si>
  <si>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</si>
  <si>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</si>
  <si>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</si>
  <si>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</si>
  <si>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</si>
  <si>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</si>
  <si>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</si>
  <si>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</si>
  <si>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</si>
  <si>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</si>
  <si>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</si>
  <si>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</si>
  <si>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</si>
  <si>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</si>
  <si>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</si>
  <si>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</si>
  <si>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</si>
  <si>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</si>
  <si>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</si>
  <si>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</si>
  <si>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</si>
  <si>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</si>
  <si>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</si>
  <si>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</si>
  <si>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</si>
  <si>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</si>
  <si>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</si>
  <si>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</si>
  <si>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</si>
  <si>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</si>
  <si>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</si>
  <si>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</si>
  <si>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</si>
  <si>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</si>
  <si>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</si>
  <si>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</si>
  <si>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</si>
  <si>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</si>
  <si>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</si>
  <si>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</si>
  <si>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</si>
  <si>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</si>
  <si>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</si>
  <si>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</si>
  <si>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</si>
  <si>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</si>
  <si>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</si>
  <si>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</si>
  <si>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</si>
  <si>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</si>
  <si>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</si>
  <si>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</si>
  <si>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</si>
  <si>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</si>
  <si>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</si>
  <si>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</si>
  <si>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</si>
  <si>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</si>
  <si>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</si>
  <si>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</si>
  <si>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</si>
  <si>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</si>
  <si>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</si>
  <si>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</si>
  <si>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</si>
  <si>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</si>
  <si>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</si>
  <si>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</si>
  <si>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</si>
  <si>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</si>
  <si>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</si>
  <si>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</si>
  <si>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</si>
  <si>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</si>
  <si>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</si>
  <si>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</si>
  <si>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</si>
  <si>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</si>
  <si>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</si>
  <si>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</si>
  <si>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</si>
  <si>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</si>
  <si>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</si>
  <si>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</si>
  <si>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</si>
  <si>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</si>
  <si>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</si>
  <si>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</si>
  <si>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</si>
  <si>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</si>
  <si>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</si>
  <si>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</si>
  <si>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</si>
  <si>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</si>
  <si>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</si>
  <si>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</si>
  <si>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</si>
  <si>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</si>
  <si>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</si>
  <si>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</si>
  <si>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</si>
  <si>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</si>
  <si>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</si>
  <si>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</si>
  <si>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</si>
  <si>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</si>
  <si>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</si>
  <si>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</si>
  <si>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</si>
  <si>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</si>
  <si>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</si>
  <si>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</si>
  <si>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</si>
  <si>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</si>
  <si>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</si>
  <si>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</si>
  <si>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</si>
  <si>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</si>
  <si>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</si>
  <si>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</si>
  <si>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</si>
  <si>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</si>
  <si>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</si>
  <si>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</si>
  <si>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</si>
  <si>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</si>
  <si>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</si>
  <si>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</si>
  <si>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</si>
  <si>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</si>
  <si>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</si>
  <si>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</si>
  <si>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</si>
  <si>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</si>
  <si>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</si>
  <si>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</si>
  <si>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</si>
  <si>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</si>
  <si>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</si>
  <si>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</si>
  <si>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</si>
  <si>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</si>
  <si>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</si>
  <si>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</si>
  <si>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</si>
  <si>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</si>
  <si>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</si>
  <si>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</si>
  <si>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</si>
  <si>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</si>
  <si>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</si>
  <si>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</si>
  <si>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</si>
  <si>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</si>
  <si>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</si>
  <si>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</si>
  <si>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</si>
  <si>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</si>
  <si>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</si>
  <si>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</si>
  <si>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</si>
  <si>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</si>
  <si>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</si>
  <si>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</si>
  <si>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</si>
  <si>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</si>
  <si>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</si>
  <si>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</si>
  <si>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</si>
  <si>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</si>
  <si>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</si>
  <si>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</si>
  <si>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</si>
  <si>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</si>
  <si>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</si>
  <si>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</si>
  <si>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</si>
  <si>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</si>
  <si>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</si>
  <si>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</si>
  <si>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</si>
  <si>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</si>
  <si>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</si>
  <si>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</si>
  <si>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</si>
  <si>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</si>
  <si>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</si>
  <si>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</si>
  <si>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</si>
  <si>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</si>
  <si>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</si>
  <si>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</si>
  <si>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</si>
  <si>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</si>
  <si>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</si>
  <si>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</si>
  <si>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</si>
  <si>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</si>
  <si>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</si>
  <si>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</si>
  <si>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</si>
  <si>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</si>
  <si>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</si>
  <si>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</si>
  <si>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</si>
  <si>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</si>
  <si>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</si>
  <si>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</si>
  <si>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</si>
  <si>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</si>
  <si>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</si>
  <si>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</si>
  <si>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</si>
  <si>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</si>
  <si>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</si>
  <si>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</si>
  <si>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</si>
  <si>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</si>
  <si>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</si>
  <si>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</si>
  <si>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</si>
  <si>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</si>
  <si>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</si>
  <si>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</si>
  <si>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</si>
  <si>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</si>
  <si>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</si>
  <si>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</si>
  <si>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</si>
  <si>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</si>
  <si>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</si>
  <si>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</si>
  <si>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</si>
  <si>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</si>
  <si>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</si>
  <si>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</si>
  <si>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</si>
  <si>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</si>
  <si>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</si>
  <si>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</si>
  <si>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</si>
  <si>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</si>
  <si>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</si>
  <si>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</si>
  <si>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</si>
  <si>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</si>
  <si>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</si>
  <si>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</si>
  <si>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</si>
  <si>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</si>
  <si>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</si>
  <si>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</si>
  <si>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</si>
  <si>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</si>
  <si>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</si>
  <si>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</si>
  <si>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</si>
  <si>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</si>
  <si>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</si>
  <si>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</si>
  <si>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</si>
  <si>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</si>
  <si>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</si>
  <si>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</si>
  <si>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</si>
  <si>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</si>
  <si>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</si>
  <si>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</si>
  <si>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</si>
  <si>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</si>
  <si>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</si>
  <si>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</si>
  <si>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</si>
  <si>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</si>
  <si>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</si>
  <si>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</si>
  <si>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</si>
  <si>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</si>
  <si>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</si>
  <si>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</si>
  <si>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</si>
  <si>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</si>
  <si>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</si>
  <si>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</si>
  <si>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</si>
  <si>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</si>
  <si>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</si>
  <si>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</si>
  <si>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</si>
  <si>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</si>
  <si>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</si>
  <si>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</si>
  <si>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</si>
  <si>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</si>
  <si>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</si>
  <si>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</si>
  <si>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</si>
  <si>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</si>
  <si>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</si>
  <si>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</si>
  <si>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</si>
  <si>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</si>
  <si>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</si>
  <si>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</si>
  <si>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</si>
  <si>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</si>
  <si>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</si>
  <si>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</si>
  <si>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</si>
  <si>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</si>
  <si>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</si>
  <si>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</si>
  <si>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</si>
  <si>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</si>
  <si>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</si>
  <si>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</si>
  <si>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</si>
  <si>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</si>
  <si>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</si>
  <si>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</si>
  <si>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</si>
  <si>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</si>
  <si>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</si>
  <si>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</si>
  <si>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</si>
  <si>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</si>
  <si>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</si>
  <si>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</si>
  <si>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</si>
  <si>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</si>
  <si>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</si>
  <si>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</si>
  <si>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</si>
  <si>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</si>
  <si>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</si>
  <si>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</si>
  <si>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</si>
  <si>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</si>
  <si>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</si>
  <si>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</si>
  <si>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</si>
  <si>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</si>
  <si>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</si>
  <si>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</si>
  <si>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</si>
  <si>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</si>
  <si>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</si>
  <si>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</si>
  <si>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</si>
  <si>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</si>
  <si>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</si>
  <si>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</si>
  <si>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</si>
  <si>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</si>
  <si>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</si>
  <si>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</si>
  <si>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</si>
  <si>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</si>
  <si>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</si>
  <si>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</si>
  <si>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</si>
  <si>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</si>
  <si>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</si>
  <si>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</si>
  <si>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</si>
  <si>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</si>
  <si>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</si>
  <si>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</si>
  <si>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</si>
  <si>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</si>
  <si>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</si>
  <si>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</si>
  <si>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</si>
  <si>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</si>
  <si>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</si>
  <si>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</si>
  <si>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</si>
  <si>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</si>
  <si>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</si>
  <si>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</si>
  <si>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</si>
  <si>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</si>
  <si>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</si>
  <si>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</si>
  <si>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</si>
  <si>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</si>
  <si>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</si>
  <si>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</si>
  <si>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</si>
  <si>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</si>
  <si>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</si>
  <si>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</si>
  <si>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</si>
  <si>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</si>
  <si>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</si>
  <si>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</si>
  <si>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</si>
  <si>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</si>
  <si>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</si>
  <si>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</si>
  <si>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</si>
  <si>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</si>
  <si>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</si>
  <si>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</si>
  <si>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</si>
  <si>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</si>
  <si>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</si>
  <si>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</si>
  <si>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</si>
  <si>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</si>
  <si>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</si>
  <si>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</si>
  <si>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</si>
  <si>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</si>
  <si>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</si>
  <si>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</si>
  <si>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</si>
  <si>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</si>
  <si>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</si>
  <si>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</si>
  <si>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</si>
  <si>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</si>
  <si>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</si>
  <si>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</si>
  <si>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</si>
  <si>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</si>
  <si>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</si>
  <si>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</si>
  <si>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</si>
  <si>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</si>
  <si>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</si>
  <si>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</si>
  <si>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</si>
  <si>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</si>
  <si>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</si>
  <si>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</si>
  <si>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</si>
  <si>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</si>
  <si>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</si>
  <si>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</si>
  <si>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</si>
  <si>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</si>
  <si>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</si>
  <si>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</si>
  <si>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</si>
  <si>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</si>
  <si>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</si>
  <si>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</si>
  <si>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</si>
  <si>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</si>
  <si>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</si>
  <si>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</si>
  <si>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</si>
  <si>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</si>
  <si>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</si>
  <si>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</si>
  <si>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</si>
  <si>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</si>
  <si>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</si>
  <si>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</si>
  <si>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</si>
  <si>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</si>
  <si>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</si>
  <si>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</si>
  <si>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</si>
  <si>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</si>
  <si>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</si>
  <si>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</si>
  <si>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</si>
  <si>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</si>
  <si>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</si>
  <si>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</si>
  <si>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</si>
  <si>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</si>
  <si>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</si>
  <si>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</si>
  <si>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</si>
  <si>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</si>
  <si>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</si>
  <si>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</si>
  <si>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</si>
  <si>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</si>
  <si>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</si>
  <si>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</si>
  <si>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</si>
  <si>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</si>
  <si>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</si>
  <si>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</si>
  <si>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</si>
  <si>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</si>
  <si>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</si>
  <si>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</si>
  <si>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</si>
  <si>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</si>
  <si>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</si>
  <si>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</si>
  <si>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</si>
  <si>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</si>
  <si>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</si>
  <si>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</si>
  <si>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</si>
  <si>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</si>
  <si>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</si>
  <si>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</si>
  <si>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</si>
  <si>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</si>
  <si>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</si>
  <si>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</si>
  <si>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</si>
  <si>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</si>
  <si>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</si>
  <si>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</si>
  <si>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</si>
  <si>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</si>
  <si>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</si>
  <si>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</si>
  <si>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</si>
  <si>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</si>
  <si>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</si>
  <si>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</si>
  <si>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</si>
  <si>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</si>
  <si>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</si>
  <si>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</si>
  <si>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</si>
  <si>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</si>
  <si>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</si>
  <si>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</si>
  <si>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</si>
  <si>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</si>
  <si>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</si>
  <si>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</si>
  <si>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</si>
  <si>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</si>
  <si>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</si>
  <si>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</si>
  <si>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</si>
  <si>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</si>
  <si>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</si>
  <si>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</si>
  <si>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</si>
  <si>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</si>
  <si>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</si>
  <si>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</si>
  <si>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</si>
  <si>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</si>
  <si>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</si>
  <si>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</si>
  <si>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</si>
  <si>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</si>
  <si>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</si>
  <si>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</si>
  <si>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</si>
  <si>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</si>
  <si>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</si>
  <si>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</si>
  <si>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</si>
  <si>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</si>
  <si>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</si>
  <si>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</si>
  <si>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</si>
  <si>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</si>
  <si>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</si>
  <si>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</si>
  <si>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</si>
  <si>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</si>
  <si>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</si>
  <si>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</si>
  <si>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</si>
  <si>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</si>
  <si>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</si>
  <si>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</si>
  <si>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</si>
  <si>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</si>
  <si>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</si>
  <si>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</si>
  <si>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</si>
  <si>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</si>
  <si>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</si>
  <si>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</si>
  <si>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</si>
  <si>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</si>
  <si>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</si>
  <si>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</si>
  <si>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</si>
  <si>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</si>
  <si>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</si>
  <si>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</si>
  <si>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</si>
  <si>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</si>
  <si>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</si>
  <si>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</si>
  <si>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</si>
  <si>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</si>
  <si>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</si>
  <si>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</si>
  <si>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</si>
  <si>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</si>
  <si>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</si>
  <si>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</si>
  <si>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</si>
  <si>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</si>
  <si>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</si>
  <si>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</si>
  <si>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</si>
  <si>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</si>
  <si>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</si>
  <si>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</si>
  <si>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</si>
  <si>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</si>
  <si>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</si>
  <si>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</si>
  <si>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</si>
  <si>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</si>
  <si>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</si>
  <si>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</si>
  <si>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</si>
  <si>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</si>
  <si>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</si>
  <si>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</si>
  <si>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</si>
  <si>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</si>
  <si>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</si>
  <si>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</si>
  <si>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</si>
  <si>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</si>
  <si>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</si>
  <si>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</si>
  <si>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</si>
  <si>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</si>
  <si>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</si>
  <si>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</si>
  <si>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</si>
  <si>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</si>
  <si>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</si>
  <si>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</si>
  <si>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</si>
  <si>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</si>
  <si>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</si>
  <si>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</si>
  <si>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</si>
  <si>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</si>
  <si>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</si>
  <si>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</si>
  <si>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</si>
  <si>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</si>
  <si>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</si>
  <si>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</si>
  <si>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</si>
  <si>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</si>
  <si>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</si>
  <si>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</si>
  <si>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</si>
  <si>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</si>
  <si>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</si>
  <si>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</si>
  <si>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</si>
  <si>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</si>
  <si>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</si>
  <si>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</si>
  <si>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</si>
  <si>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</si>
  <si>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</si>
  <si>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</si>
  <si>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</si>
  <si>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</si>
  <si>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</si>
  <si>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</si>
  <si>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</si>
  <si>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</si>
  <si>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</si>
  <si>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</si>
  <si>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</si>
  <si>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</si>
  <si>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</si>
  <si>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</si>
  <si>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</si>
  <si>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</si>
  <si>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</si>
  <si>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</si>
  <si>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</si>
  <si>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</si>
  <si>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</si>
  <si>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</si>
  <si>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</si>
  <si>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</si>
  <si>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</si>
  <si>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</si>
  <si>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</si>
  <si>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</si>
  <si>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</si>
  <si>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</si>
  <si>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</si>
  <si>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</si>
  <si>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</si>
  <si>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</si>
  <si>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</si>
  <si>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</si>
  <si>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</si>
  <si>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</si>
  <si>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</si>
  <si>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</si>
  <si>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</si>
  <si>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</si>
  <si>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</si>
  <si>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</si>
  <si>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</si>
  <si>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</si>
  <si>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</si>
  <si>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</si>
  <si>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</si>
  <si>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</si>
  <si>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</si>
  <si>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</si>
  <si>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</si>
  <si>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</si>
  <si>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</si>
  <si>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</si>
  <si>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</si>
  <si>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</si>
  <si>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</si>
  <si>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</si>
  <si>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</si>
  <si>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</si>
  <si>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</si>
  <si>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</si>
  <si>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</si>
  <si>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</si>
  <si>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</si>
  <si>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</si>
  <si>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</si>
  <si>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</si>
  <si>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</si>
  <si>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</si>
  <si>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</si>
  <si>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</si>
  <si>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</si>
  <si>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</si>
  <si>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</si>
  <si>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</si>
  <si>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</si>
  <si>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</si>
  <si>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</si>
  <si>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</si>
  <si>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</si>
  <si>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</si>
  <si>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</si>
  <si>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</si>
  <si>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</si>
  <si>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</si>
  <si>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</si>
  <si>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</si>
  <si>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</si>
  <si>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</si>
  <si>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</si>
  <si>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</si>
  <si>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</si>
  <si>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</si>
  <si>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</si>
  <si>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</si>
  <si>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</si>
  <si>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</si>
  <si>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</si>
  <si>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</si>
  <si>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</si>
  <si>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</si>
  <si>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</si>
  <si>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</si>
  <si>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</si>
  <si>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</si>
  <si>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</si>
  <si>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</si>
  <si>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</si>
  <si>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</si>
  <si>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</si>
  <si>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</si>
  <si>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</si>
  <si>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</si>
  <si>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</si>
  <si>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</si>
  <si>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</si>
  <si>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</si>
  <si>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</si>
  <si>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</si>
  <si>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</si>
  <si>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</si>
  <si>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</si>
  <si>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</si>
  <si>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</si>
  <si>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</si>
  <si>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</si>
  <si>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</si>
  <si>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</si>
  <si>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</si>
  <si>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</si>
  <si>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</si>
  <si>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</si>
  <si>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</si>
  <si>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</si>
  <si>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</si>
  <si>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</si>
  <si>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</si>
  <si>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</si>
  <si>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</si>
  <si>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</si>
  <si>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</si>
  <si>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</si>
  <si>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</si>
  <si>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</si>
  <si>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</si>
  <si>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</si>
  <si>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</si>
  <si>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</si>
  <si>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</si>
  <si>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</si>
  <si>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</si>
  <si>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</si>
  <si>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</si>
  <si>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</si>
  <si>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</si>
  <si>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</si>
  <si>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</si>
  <si>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</si>
  <si>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</si>
  <si>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</si>
  <si>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</si>
  <si>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</si>
  <si>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</si>
  <si>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</si>
  <si>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</si>
  <si>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</si>
  <si>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</si>
  <si>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</si>
  <si>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</si>
  <si>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</si>
  <si>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</si>
  <si>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</si>
  <si>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</si>
  <si>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</si>
  <si>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</si>
  <si>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</si>
  <si>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</si>
  <si>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</si>
  <si>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</si>
  <si>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</si>
  <si>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</si>
  <si>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</si>
  <si>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</si>
  <si>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</si>
  <si>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</si>
  <si>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</si>
  <si>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</si>
  <si>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</si>
  <si>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</si>
  <si>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</si>
  <si>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</si>
  <si>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</si>
  <si>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</si>
  <si>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</si>
  <si>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</si>
  <si>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</si>
  <si>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</si>
  <si>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</si>
  <si>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</si>
  <si>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</si>
  <si>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</si>
  <si>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</si>
  <si>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</si>
  <si>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</si>
  <si>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</si>
  <si>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</si>
  <si>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</si>
  <si>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</si>
  <si>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</si>
  <si>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</si>
  <si>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</si>
  <si>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</si>
  <si>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</si>
  <si>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</si>
  <si>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</si>
  <si>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</si>
  <si>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</si>
  <si>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</si>
  <si>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</si>
  <si>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</si>
  <si>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</si>
  <si>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</si>
  <si>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</si>
  <si>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</si>
  <si>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</si>
  <si>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</si>
  <si>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</si>
  <si>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</si>
  <si>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</si>
  <si>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</si>
  <si>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</si>
  <si>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</si>
  <si>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</si>
  <si>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</si>
  <si>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</si>
  <si>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</si>
  <si>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</si>
  <si>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</si>
  <si>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</si>
  <si>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</si>
  <si>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</si>
  <si>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</si>
  <si>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</si>
  <si>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</si>
  <si>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</si>
  <si>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</si>
  <si>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</si>
  <si>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</si>
  <si>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</si>
  <si>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</si>
  <si>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</si>
  <si>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</si>
  <si>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</si>
  <si>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</si>
  <si>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</si>
  <si>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</si>
  <si>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</si>
  <si>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</si>
  <si>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</si>
  <si>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</si>
  <si>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</si>
  <si>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</si>
  <si>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</si>
  <si>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</si>
  <si>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</si>
  <si>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</si>
  <si>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</si>
  <si>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</si>
  <si>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</si>
  <si>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</si>
  <si>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</si>
  <si>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</si>
  <si>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</si>
  <si>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</si>
  <si>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</si>
  <si>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</si>
  <si>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</si>
  <si>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</si>
  <si>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</si>
  <si>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</si>
  <si>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</si>
  <si>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</si>
  <si>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</si>
  <si>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</si>
  <si>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</si>
  <si>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</si>
  <si>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</si>
  <si>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</si>
  <si>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</si>
  <si>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</si>
  <si>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</si>
  <si>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</si>
  <si>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</si>
  <si>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</si>
  <si>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</si>
  <si>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</si>
  <si>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</si>
  <si>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</si>
  <si>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</si>
  <si>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</si>
  <si>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</si>
  <si>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</si>
  <si>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</si>
  <si>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</si>
  <si>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</si>
  <si>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</si>
  <si>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</si>
  <si>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</si>
  <si>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</si>
  <si>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</si>
  <si>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</si>
  <si>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</si>
  <si>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</si>
  <si>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</si>
  <si>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</si>
  <si>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</si>
  <si>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</si>
  <si>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</si>
  <si>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</si>
  <si>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</si>
  <si>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</si>
  <si>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</si>
  <si>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</si>
  <si>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</si>
  <si>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</si>
  <si>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</si>
  <si>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</si>
  <si>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</si>
  <si>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</si>
  <si>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</si>
  <si>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</si>
  <si>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</si>
  <si>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</si>
  <si>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</si>
  <si>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</si>
  <si>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</si>
  <si>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</si>
  <si>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</si>
  <si>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</si>
  <si>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</si>
  <si>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</si>
  <si>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</si>
  <si>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</si>
  <si>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</si>
  <si>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</si>
  <si>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</si>
  <si>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</si>
  <si>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</si>
  <si>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</si>
  <si>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</si>
  <si>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</si>
  <si>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</si>
  <si>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</si>
  <si>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</si>
  <si>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</si>
  <si>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</si>
  <si>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</si>
  <si>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</si>
  <si>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</si>
  <si>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</si>
  <si>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</si>
  <si>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</si>
  <si>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</si>
  <si>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</si>
  <si>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</si>
  <si>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</si>
  <si>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</si>
  <si>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</si>
  <si>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</si>
  <si>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</si>
  <si>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</si>
  <si>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</si>
  <si>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</si>
  <si>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</si>
  <si>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</si>
  <si>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</si>
  <si>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</si>
  <si>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</si>
  <si>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</si>
  <si>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</si>
  <si>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</si>
  <si>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</si>
  <si>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</si>
  <si>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</si>
  <si>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</si>
  <si>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</si>
  <si>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</si>
  <si>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</si>
  <si>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</si>
  <si>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</si>
  <si>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</si>
  <si>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</si>
  <si>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</si>
  <si>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</si>
  <si>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</si>
  <si>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</si>
  <si>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</si>
  <si>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</si>
  <si>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</si>
  <si>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</si>
  <si>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</si>
  <si>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</si>
  <si>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</si>
  <si>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</si>
  <si>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</si>
  <si>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</si>
  <si>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</si>
  <si>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</si>
  <si>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</si>
  <si>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</si>
  <si>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</si>
  <si>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</si>
  <si>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</si>
  <si>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</si>
  <si>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</si>
  <si>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</si>
  <si>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</si>
  <si>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</si>
  <si>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</si>
  <si>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</si>
  <si>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</si>
  <si>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</si>
  <si>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</si>
  <si>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</si>
  <si>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</si>
  <si>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</si>
  <si>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</si>
  <si>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</si>
  <si>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</si>
  <si>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</si>
  <si>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</si>
  <si>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</si>
  <si>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</si>
  <si>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</si>
  <si>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</si>
  <si>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</si>
  <si>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</si>
  <si>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</si>
  <si>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</si>
  <si>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</si>
  <si>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</si>
  <si>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</si>
  <si>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</si>
  <si>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</si>
  <si>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</si>
  <si>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</si>
  <si>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</si>
  <si>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</si>
  <si>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</si>
  <si>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</si>
  <si>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</si>
  <si>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</si>
  <si>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</si>
  <si>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</si>
  <si>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</si>
  <si>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</si>
  <si>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</si>
  <si>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</si>
  <si>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</si>
  <si>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</si>
  <si>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</si>
  <si>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</si>
  <si>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</si>
  <si>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</si>
  <si>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</si>
  <si>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</si>
  <si>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</si>
  <si>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</si>
  <si>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</si>
  <si>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</si>
  <si>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</si>
  <si>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</si>
  <si>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</si>
  <si>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</si>
  <si>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</si>
  <si>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</si>
  <si>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</si>
  <si>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</si>
  <si>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</si>
  <si>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</si>
  <si>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</si>
  <si>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</si>
  <si>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</si>
  <si>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</si>
  <si>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</si>
  <si>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</si>
  <si>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</si>
  <si>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</si>
  <si>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</si>
  <si>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</si>
  <si>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</si>
  <si>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</si>
  <si>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</si>
  <si>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</si>
  <si>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</si>
  <si>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</si>
  <si>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</si>
  <si>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</si>
  <si>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</si>
  <si>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</si>
  <si>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</si>
  <si>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</si>
  <si>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</si>
  <si>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</si>
  <si>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</si>
  <si>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</si>
  <si>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</si>
  <si>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</si>
  <si>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</si>
  <si>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</si>
  <si>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</si>
  <si>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</si>
  <si>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</si>
  <si>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</si>
  <si>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</si>
  <si>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</si>
  <si>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</si>
  <si>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</si>
  <si>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</si>
  <si>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</si>
  <si>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</si>
  <si>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</si>
  <si>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</si>
  <si>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</si>
  <si>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</si>
  <si>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</si>
  <si>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</si>
  <si>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</si>
  <si>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</si>
  <si>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</si>
  <si>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</si>
  <si>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</si>
  <si>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</si>
  <si>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</si>
  <si>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</si>
  <si>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</si>
  <si>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</si>
  <si>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</si>
  <si>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</si>
  <si>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</si>
  <si>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</si>
  <si>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</si>
  <si>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</si>
  <si>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</si>
  <si>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</si>
  <si>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</si>
  <si>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</si>
  <si>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</si>
  <si>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</si>
  <si>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</si>
  <si>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</si>
  <si>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</si>
  <si>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</si>
  <si>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</si>
  <si>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</si>
  <si>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</si>
  <si>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</si>
  <si>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</si>
  <si>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</si>
  <si>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</si>
  <si>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</si>
  <si>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</si>
  <si>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</si>
  <si>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</si>
  <si>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</si>
  <si>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</si>
  <si>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</si>
  <si>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</si>
  <si>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</si>
  <si>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</si>
  <si>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</si>
  <si>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</si>
  <si>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</si>
  <si>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</si>
  <si>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</si>
  <si>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</si>
  <si>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</si>
  <si>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</si>
  <si>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</si>
  <si>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</si>
  <si>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</si>
  <si>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</si>
  <si>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</si>
  <si>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</si>
  <si>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</si>
  <si>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</si>
  <si>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</si>
  <si>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</si>
  <si>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</si>
  <si>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</si>
  <si>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</si>
  <si>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</si>
  <si>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</si>
  <si>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</si>
  <si>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</si>
  <si>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</si>
  <si>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</si>
  <si>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</si>
  <si>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</si>
  <si>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</si>
  <si>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</si>
  <si>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</si>
  <si>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</si>
  <si>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</si>
  <si>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</si>
  <si>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</si>
  <si>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</si>
  <si>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</si>
  <si>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</si>
  <si>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</si>
  <si>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</si>
  <si>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</si>
  <si>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</si>
  <si>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</si>
  <si>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</si>
  <si>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</si>
  <si>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</si>
  <si>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</si>
  <si>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</si>
  <si>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</si>
  <si>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</si>
  <si>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</si>
  <si>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</si>
  <si>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</si>
  <si>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</si>
  <si>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</si>
  <si>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</si>
  <si>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</si>
  <si>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</si>
  <si>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</si>
  <si>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</si>
  <si>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</si>
  <si>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</si>
  <si>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</si>
  <si>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</si>
  <si>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</si>
  <si>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</si>
  <si>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</si>
  <si>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</si>
  <si>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</si>
  <si>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</si>
  <si>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</si>
  <si>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</si>
  <si>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</si>
  <si>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</si>
  <si>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</si>
  <si>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</si>
  <si>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</si>
  <si>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</si>
  <si>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</si>
  <si>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</si>
  <si>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</si>
  <si>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</si>
  <si>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</si>
  <si>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</si>
  <si>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</si>
  <si>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</si>
  <si>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</si>
  <si>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</si>
  <si>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</si>
  <si>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</si>
  <si>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</si>
  <si>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</si>
  <si>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</si>
  <si>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</si>
  <si>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</si>
  <si>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</si>
  <si>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</si>
  <si>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</si>
  <si>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</si>
  <si>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</si>
  <si>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</si>
  <si>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</si>
  <si>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</si>
  <si>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</si>
  <si>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</si>
  <si>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</si>
  <si>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</si>
  <si>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</si>
  <si>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</si>
  <si>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</si>
  <si>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</si>
  <si>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</si>
  <si>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</si>
  <si>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</si>
  <si>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</si>
  <si>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</si>
  <si>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</si>
  <si>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</si>
  <si>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</si>
  <si>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</si>
  <si>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</si>
  <si>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</si>
  <si>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</si>
  <si>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</si>
  <si>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</si>
  <si>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</si>
  <si>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</si>
  <si>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</si>
  <si>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</si>
  <si>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</si>
  <si>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</si>
  <si>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</si>
  <si>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</si>
  <si>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</si>
  <si>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</si>
  <si>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</si>
  <si>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</si>
  <si>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</si>
  <si>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</si>
  <si>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</si>
  <si>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</si>
  <si>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</si>
  <si>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</si>
  <si>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</si>
  <si>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</si>
  <si>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</si>
  <si>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</si>
  <si>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</si>
  <si>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</si>
  <si>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</si>
  <si>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</si>
  <si>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</si>
  <si>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</si>
  <si>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</si>
  <si>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</si>
  <si>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</si>
  <si>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</si>
  <si>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</si>
  <si>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</si>
  <si>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</si>
  <si>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</si>
  <si>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</si>
  <si>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</si>
  <si>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</si>
  <si>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</si>
  <si>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</si>
  <si>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</si>
  <si>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</si>
  <si>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</si>
  <si>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</si>
  <si>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</si>
  <si>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</si>
  <si>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</si>
  <si>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</si>
  <si>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</si>
  <si>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</si>
  <si>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</si>
  <si>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</si>
  <si>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</si>
  <si>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</si>
  <si>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</si>
  <si>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</si>
  <si>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</si>
  <si>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</si>
  <si>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</si>
  <si>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</si>
  <si>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</si>
  <si>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</si>
  <si>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</si>
  <si>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</si>
  <si>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</si>
  <si>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</si>
  <si>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</si>
  <si>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</si>
  <si>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</si>
  <si>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</si>
  <si>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</si>
  <si>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</si>
  <si>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</si>
  <si>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</si>
  <si>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</si>
  <si>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</si>
  <si>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</si>
  <si>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</si>
  <si>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</si>
  <si>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</si>
  <si>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</si>
  <si>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</si>
  <si>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</si>
  <si>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</si>
  <si>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</si>
  <si>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</si>
  <si>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</si>
  <si>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</si>
  <si>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</si>
  <si>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</si>
  <si>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</si>
  <si>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</si>
  <si>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</si>
  <si>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</si>
  <si>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</si>
  <si>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</si>
  <si>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</si>
  <si>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</si>
  <si>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</si>
  <si>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</si>
  <si>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</si>
  <si>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</si>
  <si>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</si>
  <si>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</si>
  <si>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</si>
  <si>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</si>
  <si>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</si>
  <si>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</si>
  <si>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</si>
  <si>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</si>
  <si>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</si>
  <si>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</si>
  <si>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</si>
  <si>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</si>
  <si>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</si>
  <si>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</si>
  <si>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</si>
  <si>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</si>
  <si>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</si>
  <si>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</si>
  <si>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</si>
  <si>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</si>
  <si>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</si>
  <si>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</si>
  <si>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</si>
  <si>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</si>
  <si>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</si>
  <si>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</si>
  <si>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</si>
  <si>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</si>
  <si>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</si>
  <si>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</si>
  <si>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</si>
  <si>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</si>
  <si>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</si>
  <si>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</si>
  <si>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</si>
  <si>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</si>
  <si>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</si>
  <si>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</si>
  <si>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</si>
  <si>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</si>
  <si>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</si>
  <si>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</si>
  <si>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</si>
  <si>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</si>
  <si>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</si>
  <si>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</si>
  <si>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</si>
  <si>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</si>
  <si>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</si>
  <si>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</si>
  <si>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</si>
  <si>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</si>
  <si>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</si>
  <si>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</si>
  <si>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</si>
  <si>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</si>
  <si>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</si>
  <si>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</si>
  <si>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</si>
  <si>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</si>
  <si>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</si>
  <si>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</si>
  <si>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</si>
  <si>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</si>
  <si>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</si>
  <si>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</si>
  <si>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</si>
  <si>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</si>
  <si>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</si>
  <si>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</si>
  <si>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</si>
  <si>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</si>
  <si>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</si>
  <si>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</si>
  <si>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</si>
  <si>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</si>
  <si>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</si>
  <si>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</si>
  <si>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</si>
  <si>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</si>
  <si>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</si>
  <si>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</si>
  <si>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</si>
  <si>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</si>
  <si>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</si>
  <si>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</si>
  <si>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</si>
  <si>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</si>
  <si>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</si>
  <si>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</si>
  <si>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</si>
  <si>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</si>
  <si>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</si>
  <si>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</si>
  <si>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</si>
  <si>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</si>
  <si>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</si>
  <si>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</si>
  <si>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</si>
  <si>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</si>
  <si>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</si>
  <si>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</si>
  <si>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</si>
  <si>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</si>
  <si>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</si>
  <si>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</si>
  <si>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</si>
  <si>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</si>
  <si>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</si>
  <si>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</si>
  <si>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</si>
  <si>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</si>
  <si>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</si>
  <si>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</si>
  <si>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</si>
  <si>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</si>
  <si>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</si>
  <si>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</si>
  <si>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</si>
  <si>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</si>
  <si>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</si>
  <si>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</si>
  <si>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</si>
  <si>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</si>
  <si>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</si>
  <si>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</si>
  <si>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</si>
  <si>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</si>
  <si>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</si>
  <si>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</si>
  <si>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</si>
  <si>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</si>
  <si>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</si>
  <si>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</si>
  <si>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</si>
  <si>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</si>
  <si>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</si>
  <si>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</si>
  <si>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</si>
  <si>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</si>
  <si>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</si>
  <si>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</si>
  <si>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</si>
  <si>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</si>
  <si>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</si>
  <si>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</si>
  <si>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</si>
  <si>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</si>
  <si>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</si>
  <si>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</si>
  <si>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</si>
  <si>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</si>
  <si>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</si>
  <si>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</si>
  <si>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</si>
  <si>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</si>
  <si>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</si>
  <si>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</si>
  <si>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</si>
  <si>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</si>
  <si>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</si>
  <si>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</si>
  <si>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</si>
  <si>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</si>
  <si>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</si>
  <si>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</si>
  <si>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</si>
  <si>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</si>
  <si>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</si>
  <si>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</si>
  <si>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</si>
  <si>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</si>
  <si>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</si>
  <si>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</si>
  <si>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</si>
  <si>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</si>
  <si>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</si>
  <si>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</si>
  <si>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</si>
  <si>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</si>
  <si>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</si>
  <si>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</si>
  <si>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</si>
  <si>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</si>
  <si>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</si>
  <si>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</si>
  <si>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</si>
  <si>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</si>
  <si>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</si>
  <si>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</si>
  <si>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</si>
  <si>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</si>
  <si>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</si>
  <si>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</si>
  <si>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</si>
  <si>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</si>
  <si>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</si>
  <si>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</si>
  <si>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</si>
  <si>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</si>
  <si>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</si>
  <si>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</si>
  <si>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</si>
  <si>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</si>
  <si>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</si>
  <si>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</si>
  <si>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</si>
  <si>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</si>
  <si>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</si>
  <si>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</si>
  <si>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</si>
  <si>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</si>
  <si>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</si>
  <si>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</si>
  <si>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</si>
  <si>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</si>
  <si>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</si>
  <si>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</si>
  <si>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</si>
  <si>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</si>
  <si>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</si>
  <si>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</si>
  <si>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</si>
  <si>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</si>
  <si>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</si>
  <si>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</si>
  <si>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</si>
  <si>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</si>
  <si>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</si>
  <si>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</si>
  <si>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</si>
  <si>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</si>
  <si>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</si>
  <si>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</si>
  <si>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</si>
  <si>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</si>
  <si>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</si>
  <si>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</si>
  <si>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</si>
  <si>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</si>
  <si>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</si>
  <si>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</si>
  <si>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</si>
  <si>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</si>
  <si>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</si>
  <si>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</si>
  <si>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</si>
  <si>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</si>
  <si>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</si>
  <si>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</si>
  <si>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</si>
  <si>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</si>
  <si>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</si>
  <si>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</si>
  <si>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</si>
  <si>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</si>
  <si>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</si>
  <si>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</si>
  <si>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</si>
  <si>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</si>
  <si>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</si>
  <si>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</si>
  <si>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</si>
  <si>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</si>
  <si>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</si>
  <si>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</si>
  <si>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</si>
  <si>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</si>
  <si>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</si>
  <si>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</si>
  <si>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</si>
  <si>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</si>
  <si>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</si>
  <si>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</si>
  <si>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</si>
  <si>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</si>
  <si>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</si>
  <si>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</si>
  <si>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</si>
  <si>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</si>
  <si>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</si>
  <si>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</si>
  <si>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</si>
  <si>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</si>
  <si>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</si>
  <si>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</si>
  <si>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</si>
  <si>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</si>
  <si>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</si>
  <si>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</si>
  <si>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</si>
  <si>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</si>
  <si>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</si>
  <si>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</si>
  <si>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</si>
  <si>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</si>
  <si>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</si>
  <si>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</si>
  <si>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</si>
  <si>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</si>
  <si>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</si>
  <si>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</si>
  <si>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</si>
  <si>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</si>
  <si>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</si>
  <si>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</si>
  <si>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</si>
  <si>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</si>
  <si>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</si>
  <si>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</si>
  <si>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</si>
  <si>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</si>
  <si>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</si>
  <si>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</si>
  <si>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</si>
  <si>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</si>
  <si>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</si>
  <si>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</si>
  <si>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</si>
  <si>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</si>
  <si>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</si>
  <si>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</si>
  <si>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</si>
  <si>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</si>
  <si>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</si>
  <si>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</si>
  <si>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</si>
  <si>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</si>
  <si>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</si>
  <si>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</si>
  <si>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</si>
  <si>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</si>
  <si>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</si>
  <si>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</si>
  <si>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</si>
  <si>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</si>
  <si>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</si>
  <si>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</si>
  <si>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</si>
  <si>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</si>
  <si>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</si>
  <si>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</si>
  <si>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</si>
  <si>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</si>
  <si>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</si>
  <si>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</si>
  <si>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</si>
  <si>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</si>
  <si>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</si>
  <si>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</si>
  <si>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</si>
  <si>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</si>
  <si>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</si>
  <si>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</si>
  <si>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</si>
  <si>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</si>
  <si>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</si>
  <si>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</si>
  <si>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</si>
  <si>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</si>
  <si>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</si>
  <si>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</si>
  <si>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</si>
  <si>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</si>
  <si>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</si>
  <si>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</si>
  <si>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</si>
  <si>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</si>
  <si>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</si>
  <si>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</si>
  <si>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</si>
  <si>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</si>
  <si>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</si>
  <si>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</si>
  <si>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</si>
  <si>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</si>
  <si>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</si>
  <si>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</si>
  <si>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</si>
  <si>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</si>
  <si>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</si>
  <si>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</si>
  <si>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</si>
  <si>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</si>
  <si>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</si>
  <si>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</si>
  <si>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</si>
  <si>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</si>
  <si>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</si>
  <si>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</si>
  <si>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</si>
  <si>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</si>
  <si>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</si>
  <si>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</si>
  <si>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</si>
  <si>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</si>
  <si>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</si>
  <si>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</si>
  <si>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</si>
  <si>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</si>
  <si>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</si>
  <si>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</si>
  <si>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</si>
  <si>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</si>
  <si>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</si>
  <si>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</si>
  <si>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</si>
  <si>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</si>
  <si>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</si>
  <si>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</si>
  <si>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</si>
  <si>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</si>
  <si>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</si>
  <si>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</si>
  <si>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</si>
  <si>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</si>
  <si>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</si>
  <si>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</si>
  <si>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</si>
  <si>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</si>
  <si>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</si>
  <si>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</si>
  <si>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</si>
  <si>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</si>
  <si>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</si>
  <si>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</si>
  <si>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</si>
  <si>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</si>
  <si>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</si>
  <si>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</si>
  <si>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</si>
  <si>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</si>
  <si>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</si>
  <si>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</si>
  <si>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</si>
  <si>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</si>
  <si>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</si>
  <si>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</si>
  <si>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</si>
  <si>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</si>
  <si>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</si>
  <si>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</si>
  <si>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</si>
  <si>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</si>
  <si>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</si>
  <si>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</si>
  <si>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</si>
  <si>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</si>
  <si>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</si>
  <si>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</si>
  <si>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</si>
  <si>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</si>
  <si>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</si>
  <si>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</si>
  <si>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</si>
  <si>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</si>
  <si>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</si>
  <si>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</si>
  <si>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</si>
  <si>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</si>
  <si>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</si>
  <si>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</si>
  <si>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</si>
  <si>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</si>
  <si>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</si>
  <si>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</si>
  <si>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</si>
  <si>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</si>
  <si>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</si>
  <si>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</si>
  <si>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</si>
  <si>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</si>
  <si>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</si>
  <si>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</si>
  <si>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</si>
  <si>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</si>
  <si>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</si>
  <si>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</si>
  <si>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</si>
  <si>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</si>
  <si>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</si>
  <si>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</si>
  <si>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</si>
  <si>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</si>
  <si>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</si>
  <si>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</si>
  <si>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</si>
  <si>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</si>
  <si>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</si>
  <si>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</si>
  <si>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</si>
  <si>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</si>
  <si>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</si>
  <si>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</si>
  <si>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</si>
  <si>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</si>
  <si>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</si>
  <si>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</si>
  <si>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</si>
  <si>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</si>
  <si>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</si>
  <si>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</si>
  <si>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</si>
  <si>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</si>
  <si>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</si>
  <si>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</si>
  <si>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</si>
  <si>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</si>
  <si>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</si>
  <si>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</si>
  <si>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</si>
  <si>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</si>
  <si>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</si>
  <si>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</si>
  <si>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</si>
  <si>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</si>
  <si>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</si>
  <si>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</si>
  <si>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</si>
  <si>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</si>
  <si>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</si>
  <si>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</si>
  <si>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</si>
  <si>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</si>
  <si>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</si>
  <si>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</si>
  <si>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</si>
  <si>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</si>
  <si>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</si>
  <si>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</si>
  <si>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</si>
  <si>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</si>
  <si>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</si>
  <si>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</si>
  <si>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</si>
  <si>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</si>
  <si>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</si>
  <si>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</si>
  <si>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</si>
  <si>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</si>
  <si>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</si>
  <si>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</si>
  <si>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</si>
  <si>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</si>
  <si>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</si>
  <si>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</si>
  <si>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</si>
  <si>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</si>
  <si>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</si>
  <si>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</si>
  <si>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</si>
  <si>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</si>
  <si>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</si>
  <si>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</si>
  <si>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</si>
  <si>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</si>
  <si>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</si>
  <si>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</si>
  <si>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</si>
  <si>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</si>
  <si>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</si>
  <si>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</si>
  <si>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</si>
  <si>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</si>
  <si>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</si>
  <si>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</si>
  <si>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</si>
  <si>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</si>
  <si>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</si>
  <si>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</si>
  <si>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</si>
  <si>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</si>
  <si>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</si>
  <si>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</si>
  <si>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</si>
  <si>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</si>
  <si>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</si>
  <si>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</si>
  <si>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</si>
  <si>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</si>
  <si>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</si>
  <si>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</si>
  <si>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</si>
  <si>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</si>
  <si>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</si>
  <si>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</si>
  <si>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</si>
  <si>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</si>
  <si>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</si>
  <si>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</si>
  <si>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</si>
  <si>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</si>
  <si>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</si>
  <si>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</si>
  <si>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</si>
  <si>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</si>
  <si>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</si>
  <si>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</si>
  <si>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</si>
  <si>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</si>
  <si>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</si>
  <si>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</si>
  <si>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</si>
  <si>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</si>
  <si>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</si>
  <si>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</si>
  <si>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</si>
  <si>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</si>
  <si>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</si>
  <si>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</si>
  <si>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</si>
  <si>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</si>
  <si>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</si>
  <si>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</si>
  <si>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</si>
  <si>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</si>
  <si>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</si>
  <si>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</si>
  <si>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</si>
  <si>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</si>
  <si>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</si>
  <si>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</si>
  <si>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</si>
  <si>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</si>
  <si>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</si>
  <si>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</si>
  <si>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</si>
  <si>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</si>
  <si>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</si>
  <si>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</si>
  <si>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</si>
  <si>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</si>
  <si>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</si>
  <si>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</si>
  <si>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</si>
  <si>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</si>
  <si>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</si>
  <si>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</si>
  <si>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</si>
  <si>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</si>
  <si>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</si>
  <si>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</si>
  <si>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</si>
  <si>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</si>
  <si>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</si>
  <si>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</si>
  <si>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</si>
  <si>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</si>
  <si>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</si>
  <si>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</si>
  <si>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</si>
  <si>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</si>
  <si>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</si>
  <si>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</si>
  <si>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</si>
  <si>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</si>
  <si>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</si>
  <si>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</si>
  <si>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</si>
  <si>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</si>
  <si>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</si>
  <si>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</si>
  <si>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</si>
  <si>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</si>
  <si>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</si>
  <si>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</si>
  <si>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</si>
  <si>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</si>
  <si>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</si>
  <si>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</si>
  <si>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</si>
  <si>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</si>
  <si>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</si>
  <si>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</si>
  <si>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</si>
  <si>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</si>
  <si>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</si>
  <si>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</si>
  <si>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</si>
  <si>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</si>
  <si>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</si>
  <si>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</si>
  <si>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</si>
  <si>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</si>
  <si>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</si>
  <si>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</si>
  <si>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</si>
  <si>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</si>
  <si>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</si>
  <si>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</si>
  <si>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</si>
  <si>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</si>
  <si>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</si>
  <si>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</si>
  <si>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</si>
  <si>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</si>
  <si>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</si>
  <si>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</si>
  <si>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</si>
  <si>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</si>
  <si>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</si>
  <si>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</si>
  <si>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</si>
  <si>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</si>
  <si>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</si>
  <si>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</si>
  <si>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</si>
  <si>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</si>
  <si>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</si>
  <si>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</si>
  <si>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</si>
  <si>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</si>
  <si>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</si>
  <si>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</si>
  <si>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</si>
  <si>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</si>
  <si>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</si>
  <si>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</si>
  <si>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</si>
  <si>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</si>
  <si>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</si>
  <si>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</si>
  <si>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</si>
  <si>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</si>
  <si>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</si>
  <si>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</si>
  <si>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</si>
  <si>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</si>
  <si>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</si>
  <si>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</si>
  <si>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</si>
  <si>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</si>
  <si>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</si>
  <si>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</si>
  <si>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</si>
  <si>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</si>
  <si>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</si>
  <si>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</si>
  <si>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</si>
  <si>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</si>
  <si>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</si>
  <si>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</si>
  <si>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</si>
  <si>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</si>
  <si>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</si>
  <si>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</si>
  <si>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</si>
  <si>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</si>
  <si>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</si>
  <si>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</si>
  <si>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</si>
  <si>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</si>
  <si>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</si>
  <si>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</si>
  <si>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</si>
  <si>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</si>
  <si>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</si>
  <si>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</si>
  <si>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</si>
  <si>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</si>
  <si>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</si>
  <si>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</si>
  <si>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</si>
  <si>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</si>
  <si>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</si>
  <si>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</si>
  <si>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</si>
  <si>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</si>
  <si>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</si>
  <si>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</si>
  <si>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</si>
  <si>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</si>
  <si>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</si>
  <si>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</si>
  <si>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</si>
  <si>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</si>
  <si>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</si>
  <si>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</si>
  <si>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</si>
  <si>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</si>
  <si>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</si>
  <si>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</si>
  <si>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</si>
  <si>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</si>
  <si>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</si>
  <si>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</si>
  <si>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</si>
  <si>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</si>
  <si>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</si>
  <si>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</si>
  <si>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</si>
  <si>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</si>
  <si>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</si>
  <si>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</si>
  <si>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</si>
  <si>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</si>
  <si>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</si>
  <si>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</si>
  <si>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</si>
  <si>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</si>
  <si>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</si>
  <si>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</si>
  <si>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</si>
  <si>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</si>
  <si>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</si>
  <si>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</si>
  <si>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</si>
  <si>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</si>
  <si>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</si>
  <si>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</si>
  <si>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</si>
  <si>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</si>
  <si>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</si>
  <si>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</si>
  <si>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</si>
  <si>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</si>
  <si>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</si>
  <si>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</si>
  <si>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</si>
  <si>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</si>
  <si>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</si>
  <si>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</si>
  <si>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</si>
  <si>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</si>
  <si>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</si>
  <si>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</si>
  <si>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</si>
  <si>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</si>
  <si>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</si>
  <si>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</si>
  <si>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</si>
  <si>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</si>
  <si>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</si>
  <si>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</si>
  <si>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</si>
  <si>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</si>
  <si>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</si>
  <si>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</si>
  <si>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</si>
  <si>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</si>
  <si>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</si>
  <si>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</si>
  <si>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</si>
  <si>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</si>
  <si>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</si>
  <si>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</si>
  <si>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</si>
  <si>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</si>
  <si>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</si>
  <si>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</si>
  <si>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</si>
  <si>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</si>
  <si>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</si>
  <si>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</si>
  <si>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</si>
  <si>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</si>
  <si>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</si>
  <si>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</si>
  <si>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</si>
  <si>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</si>
  <si>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</si>
  <si>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</si>
  <si>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</si>
  <si>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</si>
  <si>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</si>
  <si>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</si>
  <si>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</si>
  <si>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</si>
  <si>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</si>
  <si>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</si>
  <si>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</si>
  <si>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</si>
  <si>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</si>
  <si>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</si>
  <si>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</si>
  <si>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</si>
  <si>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</si>
  <si>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</si>
  <si>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</si>
  <si>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</si>
  <si>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</si>
  <si>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</si>
  <si>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</si>
  <si>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</si>
  <si>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</si>
  <si>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</si>
  <si>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</si>
  <si>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</si>
  <si>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</si>
  <si>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</si>
  <si>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</si>
  <si>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</si>
  <si>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</si>
  <si>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</si>
  <si>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</si>
  <si>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</si>
  <si>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</si>
  <si>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</si>
  <si>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</si>
  <si>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</si>
  <si>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</si>
  <si>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</si>
  <si>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</si>
  <si>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</si>
  <si>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</si>
  <si>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</si>
  <si>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</si>
  <si>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</si>
  <si>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</si>
  <si>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</si>
  <si>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</si>
  <si>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</si>
  <si>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</si>
  <si>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</si>
  <si>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</si>
  <si>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</si>
  <si>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</si>
  <si>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</si>
  <si>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</si>
  <si>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</si>
  <si>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</si>
  <si>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</si>
  <si>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</si>
  <si>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</si>
  <si>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</si>
  <si>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</si>
  <si>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</si>
  <si>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</si>
  <si>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</si>
  <si>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</si>
  <si>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</si>
  <si>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</si>
  <si>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</si>
  <si>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</si>
  <si>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</si>
  <si>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</si>
  <si>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</si>
  <si>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</si>
  <si>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</si>
  <si>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</si>
  <si>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</si>
  <si>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</si>
  <si>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</si>
  <si>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</si>
  <si>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</si>
  <si>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</si>
  <si>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</si>
  <si>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</si>
  <si>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</si>
  <si>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</si>
  <si>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</si>
  <si>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</si>
  <si>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</si>
  <si>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</si>
  <si>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</si>
  <si>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</si>
  <si>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</si>
  <si>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</si>
  <si>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</si>
  <si>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</si>
  <si>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</si>
  <si>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</si>
  <si>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</si>
  <si>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</si>
  <si>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</si>
  <si>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</si>
  <si>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</si>
  <si>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</si>
  <si>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</si>
  <si>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</si>
  <si>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</si>
  <si>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</si>
  <si>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</si>
  <si>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</si>
  <si>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</si>
  <si>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</si>
  <si>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</si>
  <si>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</si>
  <si>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</si>
  <si>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</si>
  <si>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</si>
  <si>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</si>
  <si>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</si>
  <si>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</si>
  <si>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</si>
  <si>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</si>
  <si>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</si>
  <si>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</si>
  <si>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</si>
  <si>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</si>
  <si>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</si>
  <si>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</si>
  <si>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</si>
  <si>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</si>
  <si>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</si>
  <si>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</si>
  <si>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</si>
  <si>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</si>
  <si>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</si>
  <si>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</si>
  <si>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</si>
  <si>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</si>
  <si>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</si>
  <si>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</si>
  <si>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</si>
  <si>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</si>
  <si>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</si>
  <si>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</si>
  <si>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</si>
  <si>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</si>
  <si>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</si>
  <si>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</si>
  <si>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</si>
  <si>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</si>
  <si>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</si>
  <si>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</si>
  <si>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</si>
  <si>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</si>
  <si>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</si>
  <si>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</si>
  <si>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</si>
  <si>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</si>
  <si>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</si>
  <si>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</si>
  <si>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</si>
  <si>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</si>
  <si>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</si>
  <si>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</si>
  <si>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</si>
  <si>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</si>
  <si>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</si>
  <si>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</si>
  <si>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</si>
  <si>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</si>
  <si>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</si>
  <si>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</si>
  <si>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</si>
  <si>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</si>
  <si>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</si>
  <si>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</si>
  <si>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</si>
  <si>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</si>
  <si>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</si>
  <si>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</si>
  <si>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</si>
  <si>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</si>
  <si>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</si>
  <si>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</si>
  <si>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</si>
  <si>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</si>
  <si>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</si>
  <si>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</si>
  <si>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</si>
  <si>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</si>
  <si>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</si>
  <si>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</si>
  <si>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</si>
  <si>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</si>
  <si>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</si>
  <si>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</si>
  <si>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</si>
  <si>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</si>
  <si>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</si>
  <si>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</si>
  <si>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</si>
  <si>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</si>
  <si>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</si>
  <si>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</si>
  <si>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</si>
  <si>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</si>
  <si>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</si>
  <si>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</si>
  <si>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</si>
  <si>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</si>
  <si>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</si>
  <si>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</si>
  <si>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</si>
  <si>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</si>
  <si>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</si>
  <si>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</si>
  <si>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</si>
  <si>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</si>
  <si>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</si>
  <si>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</si>
  <si>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</si>
  <si>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</si>
  <si>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</si>
  <si>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</si>
  <si>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</si>
  <si>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</si>
  <si>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</si>
  <si>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</si>
  <si>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</si>
  <si>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</si>
  <si>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</si>
  <si>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</si>
  <si>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</si>
  <si>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</si>
  <si>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</si>
  <si>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</si>
  <si>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</si>
  <si>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</si>
  <si>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</si>
  <si>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</si>
  <si>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</si>
  <si>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</si>
  <si>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</si>
  <si>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</si>
  <si>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</si>
  <si>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</si>
  <si>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</si>
  <si>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</si>
  <si>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</si>
  <si>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</si>
  <si>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</si>
  <si>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</si>
  <si>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</si>
  <si>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</si>
  <si>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</si>
  <si>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</si>
  <si>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</si>
  <si>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</si>
  <si>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</si>
  <si>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</si>
  <si>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</si>
  <si>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</si>
  <si>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</si>
  <si>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</si>
  <si>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</si>
  <si>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</si>
  <si>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</si>
  <si>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</si>
  <si>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</si>
  <si>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</si>
  <si>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</si>
  <si>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</si>
  <si>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</si>
  <si>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</si>
  <si>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</si>
  <si>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</si>
  <si>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</si>
  <si>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</si>
  <si>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</si>
  <si>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</si>
  <si>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</si>
  <si>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</si>
  <si>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</si>
  <si>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</si>
  <si>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</si>
  <si>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</si>
  <si>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</si>
  <si>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</si>
  <si>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</si>
  <si>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</si>
  <si>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</si>
  <si>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</si>
  <si>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</si>
  <si>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</si>
  <si>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</si>
  <si>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</si>
  <si>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</si>
  <si>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</si>
  <si>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</si>
  <si>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</si>
  <si>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</si>
  <si>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</si>
  <si>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</si>
  <si>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</si>
  <si>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</si>
  <si>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</si>
  <si>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</si>
  <si>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</si>
  <si>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</si>
  <si>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</si>
  <si>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</si>
  <si>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</si>
  <si>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</si>
  <si>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</si>
  <si>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</si>
  <si>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</si>
  <si>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</si>
  <si>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</si>
  <si>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</si>
  <si>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</si>
  <si>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</si>
  <si>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</si>
  <si>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</si>
  <si>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</si>
  <si>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</si>
  <si>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</si>
  <si>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</si>
  <si>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</si>
  <si>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</si>
  <si>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</si>
  <si>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</si>
  <si>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</si>
  <si>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</si>
  <si>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</si>
  <si>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</si>
  <si>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</si>
  <si>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</si>
  <si>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</si>
  <si>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</si>
  <si>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</si>
  <si>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</si>
  <si>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</si>
  <si>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</si>
  <si>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</si>
  <si>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</si>
  <si>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</si>
  <si>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</si>
  <si>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</si>
  <si>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</si>
  <si>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</si>
  <si>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</si>
  <si>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</si>
  <si>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</si>
  <si>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</si>
  <si>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</si>
  <si>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</si>
  <si>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</si>
  <si>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</si>
  <si>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</si>
  <si>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</si>
  <si>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</si>
  <si>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</si>
  <si>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</si>
  <si>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</si>
  <si>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</si>
  <si>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</si>
  <si>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</si>
  <si>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</si>
  <si>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</si>
  <si>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</si>
  <si>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</si>
  <si>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</si>
  <si>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</si>
  <si>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</si>
  <si>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</si>
  <si>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</si>
  <si>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</si>
  <si>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</si>
  <si>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</si>
  <si>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</si>
  <si>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</si>
  <si>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</si>
  <si>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</si>
  <si>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</si>
  <si>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</si>
  <si>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</si>
  <si>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</si>
  <si>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</si>
  <si>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</si>
  <si>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</si>
  <si>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</si>
  <si>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</si>
  <si>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</si>
  <si>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</si>
  <si>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</si>
  <si>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</si>
  <si>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</si>
  <si>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</si>
  <si>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</si>
  <si>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</si>
  <si>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</si>
  <si>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</si>
  <si>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</si>
  <si>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</si>
  <si>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</si>
  <si>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</si>
  <si>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</si>
  <si>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</si>
  <si>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</si>
  <si>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</si>
  <si>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</si>
  <si>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</si>
  <si>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</si>
  <si>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</si>
  <si>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</si>
  <si>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</si>
  <si>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</si>
  <si>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</si>
  <si>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</si>
  <si>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</si>
  <si>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</si>
  <si>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</si>
  <si>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</si>
  <si>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</si>
  <si>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</si>
  <si>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</si>
  <si>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</si>
  <si>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</si>
  <si>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</si>
  <si>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</si>
  <si>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</si>
  <si>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</si>
  <si>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</si>
  <si>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</si>
  <si>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</si>
  <si>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</si>
  <si>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</si>
  <si>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</si>
  <si>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</si>
  <si>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</si>
  <si>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</si>
  <si>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</si>
  <si>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</si>
  <si>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</si>
  <si>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</si>
  <si>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</si>
  <si>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</si>
  <si>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</si>
  <si>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</si>
  <si>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</si>
  <si>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</si>
  <si>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</si>
  <si>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</si>
  <si>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</si>
  <si>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</si>
  <si>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</si>
  <si>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</si>
  <si>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</si>
  <si>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</si>
  <si>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</si>
  <si>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</si>
  <si>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</si>
  <si>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</si>
  <si>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</si>
  <si>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</si>
  <si>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</si>
  <si>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</si>
  <si>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</si>
  <si>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</si>
  <si>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</si>
  <si>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</si>
  <si>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</si>
  <si>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</si>
  <si>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</si>
  <si>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</si>
  <si>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</si>
  <si>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</si>
  <si>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</si>
  <si>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</si>
  <si>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</si>
  <si>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</si>
  <si>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</si>
  <si>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</si>
  <si>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</si>
  <si>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</si>
  <si>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</si>
  <si>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</si>
  <si>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</si>
  <si>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</si>
  <si>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</si>
  <si>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</si>
  <si>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</si>
  <si>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</si>
  <si>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</si>
  <si>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</si>
  <si>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</si>
  <si>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</si>
  <si>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</si>
  <si>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</si>
  <si>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</si>
  <si>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</si>
  <si>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</si>
  <si>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</si>
  <si>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</si>
  <si>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</si>
  <si>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</si>
  <si>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</si>
  <si>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</si>
  <si>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</si>
  <si>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</si>
  <si>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</si>
  <si>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</si>
  <si>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</si>
  <si>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</si>
  <si>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</si>
  <si>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</si>
  <si>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</si>
  <si>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</si>
  <si>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</si>
  <si>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</si>
  <si>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</si>
  <si>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</si>
  <si>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</si>
  <si>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</si>
  <si>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</si>
  <si>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</si>
  <si>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</si>
  <si>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</si>
  <si>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</si>
  <si>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</si>
  <si>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</si>
  <si>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</si>
  <si>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</si>
  <si>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</si>
  <si>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</si>
  <si>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</si>
  <si>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</si>
  <si>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</si>
  <si>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</si>
  <si>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</si>
  <si>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</si>
  <si>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</si>
  <si>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</si>
  <si>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</si>
  <si>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</si>
  <si>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</si>
  <si>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</si>
  <si>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</si>
  <si>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</si>
  <si>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</si>
  <si>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</si>
  <si>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</si>
  <si>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</si>
  <si>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</si>
  <si>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</si>
  <si>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</si>
  <si>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</si>
  <si>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</si>
  <si>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</si>
  <si>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</si>
  <si>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</si>
  <si>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</si>
  <si>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</si>
  <si>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</si>
  <si>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</si>
  <si>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</si>
  <si>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</si>
  <si>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</si>
  <si>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</si>
  <si>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</si>
  <si>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</si>
  <si>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</si>
  <si>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</si>
  <si>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</si>
  <si>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</si>
  <si>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</si>
  <si>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</si>
  <si>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</si>
  <si>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</si>
  <si>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</si>
  <si>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</si>
  <si>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</si>
  <si>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</si>
  <si>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</si>
  <si>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</si>
  <si>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</si>
  <si>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</si>
  <si>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</si>
  <si>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</si>
  <si>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</si>
  <si>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</si>
  <si>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</si>
  <si>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</si>
  <si>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</si>
  <si>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</si>
  <si>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</si>
  <si>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</si>
  <si>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</si>
  <si>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</si>
  <si>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</si>
  <si>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</si>
  <si>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</si>
  <si>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</si>
  <si>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</si>
  <si>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</si>
  <si>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</si>
  <si>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</si>
  <si>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</si>
  <si>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</si>
  <si>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</si>
  <si>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</si>
  <si>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</si>
  <si>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</si>
  <si>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</si>
  <si>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</si>
  <si>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</si>
  <si>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</si>
  <si>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</si>
  <si>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</si>
  <si>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</si>
  <si>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</si>
  <si>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</si>
  <si>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</si>
  <si>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</si>
  <si>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</si>
  <si>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</si>
  <si>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</si>
  <si>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</si>
  <si>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</si>
  <si>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</si>
  <si>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</si>
  <si>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</si>
  <si>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</si>
  <si>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</si>
  <si>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</si>
  <si>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</si>
  <si>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</si>
  <si>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</si>
  <si>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</si>
  <si>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</si>
  <si>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</si>
  <si>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</si>
  <si>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</si>
  <si>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</si>
  <si>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</si>
  <si>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</si>
  <si>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</si>
  <si>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</si>
  <si>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</si>
  <si>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</si>
  <si>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</si>
  <si>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</si>
  <si>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</si>
  <si>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</si>
  <si>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</si>
  <si>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</si>
  <si>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</si>
  <si>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</si>
  <si>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</si>
  <si>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</si>
  <si>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</si>
  <si>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</si>
  <si>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</si>
  <si>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</si>
  <si>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</si>
  <si>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</si>
  <si>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</si>
  <si>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</si>
  <si>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</si>
  <si>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</si>
  <si>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</si>
  <si>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</si>
  <si>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</si>
  <si>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</si>
  <si>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</si>
  <si>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</si>
  <si>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</si>
  <si>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</si>
  <si>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</si>
  <si>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</si>
  <si>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</si>
  <si>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</si>
  <si>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</si>
  <si>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</si>
  <si>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</si>
  <si>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</si>
  <si>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</si>
  <si>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</si>
  <si>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</si>
  <si>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</si>
  <si>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</si>
  <si>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</si>
  <si>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</si>
  <si>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</si>
  <si>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</si>
  <si>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</si>
  <si>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</si>
  <si>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</si>
  <si>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</si>
  <si>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</si>
  <si>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</si>
  <si>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</si>
  <si>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</si>
  <si>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</si>
  <si>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</si>
  <si>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</si>
  <si>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</si>
  <si>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</si>
  <si>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</si>
  <si>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</si>
  <si>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</si>
  <si>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</si>
  <si>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</si>
  <si>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</si>
  <si>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</si>
  <si>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</si>
  <si>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</si>
  <si>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</si>
  <si>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</si>
  <si>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</si>
  <si>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</si>
  <si>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</si>
  <si>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</si>
  <si>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</si>
  <si>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</si>
  <si>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</si>
  <si>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</si>
  <si>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</si>
  <si>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</si>
  <si>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</si>
  <si>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</si>
  <si>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</si>
  <si>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</si>
  <si>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</si>
  <si>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</si>
  <si>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</si>
  <si>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</si>
  <si>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</si>
  <si>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</si>
  <si>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</si>
  <si>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</si>
  <si>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</si>
  <si>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</si>
  <si>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</si>
  <si>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</si>
  <si>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</si>
  <si>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</si>
  <si>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</si>
  <si>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</si>
  <si>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</si>
  <si>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</si>
  <si>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</si>
  <si>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</si>
  <si>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</si>
  <si>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</si>
  <si>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</si>
  <si>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</si>
  <si>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</si>
  <si>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</si>
  <si>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</si>
  <si>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</si>
  <si>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</si>
  <si>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</si>
  <si>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</si>
  <si>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</si>
  <si>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</si>
  <si>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</si>
  <si>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</si>
  <si>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</si>
  <si>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</si>
  <si>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</si>
  <si>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</si>
  <si>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</si>
  <si>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</si>
  <si>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</si>
  <si>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</si>
  <si>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</si>
  <si>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</si>
  <si>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</si>
  <si>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</si>
  <si>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</si>
  <si>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</si>
  <si>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</si>
  <si>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</si>
  <si>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</si>
  <si>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</si>
  <si>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</si>
  <si>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</si>
  <si>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</si>
  <si>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</si>
  <si>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</si>
  <si>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</si>
  <si>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</si>
  <si>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</si>
  <si>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</si>
  <si>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</si>
  <si>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</si>
  <si>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</si>
  <si>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</si>
  <si>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</si>
  <si>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</si>
  <si>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</si>
  <si>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</si>
  <si>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</si>
  <si>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</si>
  <si>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</si>
  <si>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</si>
  <si>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</si>
  <si>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</si>
  <si>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</si>
  <si>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</si>
  <si>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</si>
  <si>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</si>
  <si>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</si>
  <si>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</si>
  <si>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</si>
  <si>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</si>
  <si>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</si>
  <si>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</si>
  <si>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</si>
  <si>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</si>
  <si>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</si>
  <si>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</si>
  <si>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</si>
  <si>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</si>
  <si>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</si>
  <si>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</si>
  <si>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</si>
  <si>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</si>
  <si>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</si>
  <si>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</si>
  <si>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</si>
  <si>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</si>
  <si>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</si>
  <si>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</si>
  <si>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</si>
  <si>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</si>
  <si>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</si>
  <si>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</si>
  <si>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</si>
  <si>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</si>
  <si>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</si>
  <si>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</si>
  <si>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</si>
  <si>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</si>
  <si>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</si>
  <si>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</si>
  <si>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</si>
  <si>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</si>
  <si>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</si>
  <si>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</si>
  <si>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</si>
  <si>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</si>
  <si>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</si>
  <si>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</si>
  <si>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</si>
  <si>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</si>
  <si>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</si>
  <si>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</si>
  <si>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</si>
  <si>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</si>
  <si>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</si>
  <si>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</si>
  <si>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</si>
  <si>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</si>
  <si>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</si>
  <si>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</si>
  <si>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</si>
  <si>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</si>
  <si>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</si>
  <si>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</si>
  <si>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</si>
  <si>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</si>
  <si>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</si>
  <si>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</si>
  <si>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</si>
  <si>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</si>
  <si>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</si>
  <si>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</si>
  <si>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</si>
  <si>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</si>
  <si>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</si>
  <si>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</si>
  <si>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</si>
  <si>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</si>
  <si>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</si>
  <si>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</si>
  <si>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</si>
  <si>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</si>
  <si>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</si>
  <si>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</si>
  <si>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</si>
  <si>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</si>
  <si>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</si>
  <si>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</si>
  <si>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</si>
  <si>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</si>
  <si>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</si>
  <si>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</si>
  <si>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</si>
  <si>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</si>
  <si>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</si>
  <si>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</si>
  <si>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</si>
  <si>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</si>
  <si>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</si>
  <si>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</si>
  <si>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</si>
  <si>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</si>
  <si>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</si>
  <si>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</si>
  <si>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</si>
  <si>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</si>
  <si>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</si>
  <si>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</si>
  <si>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</si>
  <si>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</si>
  <si>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</si>
  <si>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</si>
  <si>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</si>
  <si>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</si>
  <si>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</si>
  <si>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</si>
  <si>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</si>
  <si>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</si>
  <si>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</si>
  <si>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</si>
  <si>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</si>
  <si>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</si>
  <si>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</si>
  <si>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</si>
  <si>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</si>
  <si>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</si>
  <si>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</si>
  <si>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</si>
  <si>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</si>
  <si>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</si>
  <si>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</si>
  <si>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</si>
  <si>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</si>
  <si>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</si>
  <si>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</si>
  <si>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</si>
  <si>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</si>
  <si>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</si>
  <si>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</si>
  <si>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</si>
  <si>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</si>
  <si>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</si>
  <si>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</si>
  <si>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</si>
  <si>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</si>
  <si>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</si>
  <si>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</si>
  <si>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</si>
  <si>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</si>
  <si>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</si>
  <si>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</si>
  <si>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</si>
  <si>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</si>
  <si>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</si>
  <si>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</si>
  <si>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</si>
  <si>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</si>
  <si>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</si>
  <si>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</si>
  <si>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</si>
  <si>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</si>
  <si>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</si>
  <si>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</si>
  <si>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</si>
  <si>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</si>
  <si>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</si>
  <si>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</si>
  <si>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</si>
  <si>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</si>
  <si>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</si>
  <si>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</si>
  <si>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</si>
  <si>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</si>
  <si>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</si>
  <si>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</si>
  <si>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</si>
  <si>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</si>
  <si>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</si>
  <si>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</si>
  <si>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</si>
  <si>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</si>
  <si>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</si>
  <si>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</si>
  <si>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</si>
  <si>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</si>
  <si>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</si>
  <si>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</si>
  <si>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</si>
  <si>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</si>
  <si>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</si>
  <si>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</si>
  <si>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</si>
  <si>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</si>
  <si>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</si>
  <si>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</si>
  <si>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</si>
  <si>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</si>
  <si>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</si>
  <si>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</si>
  <si>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</si>
  <si>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</si>
  <si>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</si>
  <si>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</si>
  <si>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</si>
  <si>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</si>
  <si>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</si>
  <si>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</si>
  <si>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</si>
  <si>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</si>
  <si>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</si>
  <si>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</si>
  <si>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</si>
  <si>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</si>
  <si>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</si>
  <si>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</si>
  <si>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</si>
  <si>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</si>
  <si>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</si>
  <si>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</si>
  <si>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</si>
  <si>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</si>
  <si>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</si>
  <si>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</si>
  <si>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</si>
  <si>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</si>
  <si>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</si>
  <si>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</si>
  <si>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</si>
  <si>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</si>
  <si>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</si>
  <si>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</si>
  <si>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</si>
  <si>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</si>
  <si>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</si>
  <si>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</si>
  <si>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</si>
  <si>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</si>
  <si>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</si>
  <si>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</si>
  <si>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</si>
  <si>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</si>
  <si>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</si>
  <si>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</si>
  <si>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</si>
  <si>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</si>
  <si>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</si>
  <si>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</si>
  <si>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</si>
  <si>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</si>
  <si>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</si>
  <si>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</si>
  <si>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</si>
  <si>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</si>
  <si>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</si>
  <si>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</si>
  <si>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</si>
  <si>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</si>
  <si>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</si>
  <si>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</si>
  <si>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</si>
  <si>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</si>
  <si>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</si>
  <si>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</si>
  <si>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</si>
  <si>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</si>
  <si>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</si>
  <si>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</si>
  <si>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</si>
  <si>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</si>
  <si>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</si>
  <si>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</si>
  <si>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</si>
  <si>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</si>
  <si>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</si>
  <si>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</si>
  <si>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</si>
  <si>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</si>
  <si>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</si>
  <si>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</si>
  <si>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</si>
  <si>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</si>
  <si>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</si>
  <si>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</si>
  <si>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</si>
  <si>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</si>
  <si>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</si>
  <si>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</si>
  <si>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</si>
  <si>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</si>
  <si>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</si>
  <si>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</si>
  <si>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</si>
  <si>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</si>
  <si>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</si>
  <si>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</si>
  <si>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</si>
  <si>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</si>
  <si>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</si>
  <si>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</si>
  <si>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</si>
  <si>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</si>
  <si>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</si>
  <si>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</si>
  <si>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</si>
  <si>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</si>
  <si>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</si>
  <si>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</si>
  <si>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</si>
  <si>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</si>
  <si>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</si>
  <si>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</si>
  <si>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</si>
  <si>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</si>
  <si>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</si>
  <si>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</si>
  <si>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</si>
  <si>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</si>
  <si>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</si>
  <si>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</si>
  <si>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</si>
  <si>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</si>
  <si>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</si>
  <si>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</si>
  <si>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</si>
  <si>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</si>
  <si>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</si>
  <si>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</si>
  <si>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</si>
  <si>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</si>
  <si>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</si>
  <si>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</si>
  <si>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</si>
  <si>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</si>
  <si>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</si>
  <si>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</si>
  <si>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</si>
  <si>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</si>
  <si>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</si>
  <si>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</si>
  <si>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</si>
  <si>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</si>
  <si>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</si>
  <si>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</si>
  <si>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</si>
  <si>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</si>
  <si>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</si>
  <si>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</si>
  <si>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</si>
  <si>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</si>
  <si>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</si>
  <si>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</si>
  <si>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</si>
  <si>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</si>
  <si>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</si>
  <si>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</si>
  <si>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</si>
  <si>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</si>
  <si>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</si>
  <si>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</si>
  <si>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</si>
  <si>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</si>
  <si>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</si>
  <si>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</si>
  <si>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</si>
  <si>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</si>
  <si>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</si>
  <si>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</si>
  <si>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</si>
  <si>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</si>
  <si>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</si>
  <si>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</si>
  <si>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</si>
  <si>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</si>
  <si>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</si>
  <si>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</si>
  <si>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</si>
  <si>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</si>
  <si>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</si>
  <si>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</si>
  <si>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</si>
  <si>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</si>
  <si>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</si>
  <si>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</si>
  <si>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</si>
  <si>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</si>
  <si>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</si>
  <si>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</si>
  <si>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</si>
  <si>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</si>
  <si>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</si>
  <si>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</si>
  <si>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</si>
  <si>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</si>
  <si>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</si>
  <si>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</si>
  <si>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</si>
  <si>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</si>
  <si>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</si>
  <si>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</si>
  <si>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</si>
  <si>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</si>
  <si>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</si>
  <si>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</si>
  <si>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</si>
  <si>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</si>
  <si>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</si>
  <si>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</si>
  <si>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</si>
  <si>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</si>
  <si>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</si>
  <si>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</si>
  <si>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</si>
  <si>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</si>
  <si>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</si>
  <si>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</si>
  <si>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</si>
  <si>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</si>
  <si>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</si>
  <si>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</si>
  <si>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</si>
  <si>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</si>
  <si>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</si>
  <si>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</si>
  <si>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</si>
  <si>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</si>
  <si>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</si>
  <si>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</si>
  <si>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</si>
  <si>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</si>
  <si>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</si>
  <si>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</si>
  <si>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</si>
  <si>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</si>
  <si>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</si>
  <si>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</si>
  <si>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</si>
  <si>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</si>
  <si>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</si>
  <si>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</si>
  <si>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</si>
  <si>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</si>
  <si>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</si>
  <si>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</si>
  <si>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</si>
  <si>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</si>
  <si>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</si>
  <si>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</si>
  <si>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</si>
  <si>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</si>
  <si>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</si>
  <si>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</si>
  <si>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</si>
  <si>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</si>
  <si>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</si>
  <si>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</si>
  <si>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</si>
  <si>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</si>
  <si>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</si>
  <si>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</si>
  <si>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</si>
  <si>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</si>
  <si>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</si>
  <si>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</si>
  <si>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</si>
  <si>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</si>
  <si>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</si>
  <si>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</si>
  <si>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</si>
  <si>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</si>
  <si>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</si>
  <si>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</si>
  <si>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</si>
  <si>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</si>
  <si>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</si>
  <si>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</si>
  <si>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</si>
  <si>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</si>
  <si>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</si>
  <si>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</si>
  <si>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</si>
  <si>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</si>
  <si>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</si>
  <si>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</si>
  <si>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</si>
  <si>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</si>
  <si>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</si>
  <si>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</si>
  <si>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</si>
  <si>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</si>
  <si>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</si>
  <si>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</si>
  <si>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</si>
  <si>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</si>
  <si>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</si>
  <si>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</si>
  <si>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</si>
  <si>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</si>
  <si>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</si>
  <si>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</si>
  <si>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</si>
  <si>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</si>
  <si>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</si>
  <si>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</si>
  <si>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</si>
  <si>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</si>
  <si>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</si>
  <si>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</si>
  <si>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</si>
  <si>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</si>
  <si>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</si>
  <si>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</si>
  <si>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</si>
  <si>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</si>
  <si>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</si>
  <si>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</si>
  <si>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</si>
  <si>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</si>
  <si>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</si>
  <si>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</si>
  <si>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</si>
  <si>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</si>
  <si>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</si>
  <si>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</si>
  <si>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</si>
  <si>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</si>
  <si>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</si>
  <si>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</si>
  <si>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</si>
  <si>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</si>
  <si>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</si>
  <si>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</si>
  <si>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</si>
  <si>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</si>
  <si>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</si>
  <si>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</si>
  <si>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</si>
  <si>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</si>
  <si>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</si>
  <si>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</si>
  <si>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</si>
  <si>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</si>
  <si>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</si>
  <si>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</si>
  <si>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</si>
  <si>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</si>
  <si>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</si>
  <si>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</si>
  <si>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</si>
  <si>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</si>
  <si>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</si>
  <si>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</si>
  <si>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</si>
  <si>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</si>
  <si>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</si>
  <si>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</si>
  <si>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</si>
  <si>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</si>
  <si>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</si>
  <si>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</si>
  <si>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</si>
  <si>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</si>
  <si>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</si>
  <si>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</si>
  <si>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</si>
  <si>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</si>
  <si>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</si>
  <si>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</si>
  <si>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</si>
  <si>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</si>
  <si>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</si>
  <si>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</si>
  <si>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</si>
  <si>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</si>
  <si>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</si>
  <si>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</si>
  <si>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</si>
  <si>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</si>
  <si>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</si>
  <si>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</si>
  <si>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</si>
  <si>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</si>
  <si>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</si>
  <si>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</si>
  <si>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</si>
  <si>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</si>
  <si>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</si>
  <si>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</si>
  <si>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</si>
  <si>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</si>
  <si>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</si>
  <si>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</si>
  <si>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</si>
  <si>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</si>
  <si>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</si>
  <si>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</si>
  <si>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</si>
  <si>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</si>
  <si>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</si>
  <si>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</si>
  <si>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</si>
  <si>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</si>
  <si>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</si>
  <si>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</si>
  <si>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</si>
  <si>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</si>
  <si>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</si>
  <si>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</si>
  <si>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</si>
  <si>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</si>
  <si>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</si>
  <si>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</si>
  <si>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</si>
  <si>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</si>
  <si>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</si>
  <si>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</si>
  <si>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</si>
  <si>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</si>
  <si>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</si>
  <si>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</si>
  <si>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</si>
  <si>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</si>
  <si>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</si>
  <si>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</si>
  <si>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</si>
  <si>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</si>
  <si>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</si>
  <si>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</si>
  <si>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</si>
  <si>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</si>
  <si>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</si>
  <si>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</si>
  <si>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</si>
  <si>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</si>
  <si>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</si>
  <si>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</si>
  <si>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</si>
  <si>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</si>
  <si>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</si>
  <si>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</si>
  <si>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</si>
  <si>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</si>
  <si>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</si>
  <si>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</si>
  <si>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</si>
  <si>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</si>
  <si>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</si>
  <si>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</si>
  <si>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</si>
  <si>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</si>
  <si>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</si>
  <si>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</si>
  <si>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</si>
  <si>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</si>
  <si>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</si>
  <si>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</si>
  <si>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</si>
  <si>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</si>
  <si>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</si>
  <si>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</si>
  <si>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</si>
  <si>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</si>
  <si>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</si>
  <si>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</si>
  <si>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</si>
  <si>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</si>
  <si>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</si>
  <si>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</si>
  <si>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</si>
  <si>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</si>
  <si>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</si>
  <si>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</si>
  <si>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</si>
  <si>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</si>
  <si>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</si>
  <si>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</si>
  <si>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</si>
  <si>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</si>
  <si>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</si>
  <si>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</si>
  <si>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</si>
  <si>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</si>
  <si>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</si>
  <si>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</si>
  <si>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</si>
  <si>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</si>
  <si>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</si>
  <si>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</si>
  <si>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</si>
  <si>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</si>
  <si>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</si>
  <si>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</si>
  <si>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</si>
  <si>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</si>
  <si>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</si>
  <si>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</si>
  <si>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</si>
  <si>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</si>
  <si>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</si>
  <si>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</si>
  <si>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</si>
  <si>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</si>
  <si>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</si>
  <si>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</si>
  <si>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</si>
  <si>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</si>
  <si>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</si>
  <si>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</si>
  <si>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</si>
  <si>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</si>
  <si>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</si>
  <si>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</si>
  <si>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</si>
  <si>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</si>
  <si>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</si>
  <si>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</si>
  <si>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</si>
  <si>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</si>
  <si>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</si>
  <si>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</si>
  <si>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</si>
  <si>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</si>
  <si>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</si>
  <si>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</si>
  <si>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</si>
  <si>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</si>
  <si>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</si>
  <si>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</si>
  <si>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</si>
  <si>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</si>
  <si>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</si>
  <si>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</si>
  <si>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</si>
  <si>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</si>
  <si>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</si>
  <si>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</si>
  <si>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</si>
  <si>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</si>
  <si>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</si>
  <si>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</si>
  <si>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</si>
  <si>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</si>
  <si>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</si>
  <si>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</si>
  <si>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</si>
  <si>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</si>
  <si>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</si>
  <si>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</si>
  <si>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</si>
  <si>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</si>
  <si>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</si>
  <si>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</si>
  <si>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</si>
  <si>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</si>
  <si>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</si>
  <si>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</si>
  <si>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</si>
  <si>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</si>
  <si>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</si>
  <si>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</si>
  <si>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</si>
  <si>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</si>
  <si>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</si>
  <si>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</si>
  <si>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</si>
  <si>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</si>
  <si>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</si>
  <si>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</si>
  <si>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</si>
  <si>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</si>
  <si>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</si>
  <si>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</si>
  <si>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</si>
  <si>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</si>
  <si>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</si>
  <si>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</si>
  <si>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</si>
  <si>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</si>
  <si>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</si>
  <si>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</si>
  <si>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</si>
  <si>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</si>
  <si>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</si>
  <si>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</si>
  <si>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</si>
  <si>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</si>
  <si>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</si>
  <si>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</si>
  <si>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</si>
  <si>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</si>
  <si>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</si>
  <si>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</si>
  <si>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</si>
  <si>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</si>
  <si>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</si>
  <si>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</si>
  <si>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</si>
  <si>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</si>
  <si>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</si>
  <si>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</si>
  <si>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</si>
  <si>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</si>
  <si>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</si>
  <si>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</si>
  <si>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</si>
  <si>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</si>
  <si>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</si>
  <si>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</si>
  <si>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</si>
  <si>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</si>
  <si>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</si>
  <si>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</si>
  <si>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</si>
  <si>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</si>
  <si>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</si>
  <si>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</si>
  <si>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</si>
  <si>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</si>
  <si>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</si>
  <si>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</si>
  <si>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</si>
  <si>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</si>
  <si>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</si>
  <si>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</si>
  <si>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</si>
  <si>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</si>
  <si>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</si>
  <si>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</si>
  <si>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</si>
  <si>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</si>
  <si>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</si>
  <si>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</si>
  <si>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</si>
  <si>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</si>
  <si>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</si>
  <si>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</si>
  <si>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</si>
  <si>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</si>
  <si>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</si>
  <si>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</si>
  <si>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</si>
  <si>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</si>
  <si>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</si>
  <si>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</si>
  <si>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</si>
  <si>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</si>
  <si>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</si>
  <si>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</si>
  <si>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</si>
  <si>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</si>
  <si>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</si>
  <si>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</si>
  <si>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</si>
  <si>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</si>
  <si>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</si>
  <si>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</si>
  <si>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</si>
  <si>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</si>
  <si>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</si>
  <si>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</si>
  <si>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</si>
  <si>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</si>
  <si>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</si>
  <si>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</si>
  <si>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</si>
  <si>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</si>
  <si>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</si>
  <si>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</si>
  <si>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</si>
  <si>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</si>
  <si>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</si>
  <si>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</si>
  <si>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</si>
  <si>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</si>
  <si>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</si>
  <si>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</si>
  <si>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</si>
  <si>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</si>
  <si>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</si>
  <si>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</si>
  <si>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</si>
  <si>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</si>
  <si>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</si>
  <si>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</si>
  <si>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</si>
  <si>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</si>
  <si>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</si>
  <si>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</si>
  <si>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</si>
  <si>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</si>
  <si>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</si>
  <si>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</si>
  <si>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</si>
  <si>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</si>
  <si>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</si>
  <si>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</si>
  <si>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</si>
  <si>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</si>
  <si>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</si>
  <si>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</si>
  <si>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</si>
  <si>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</si>
  <si>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</si>
  <si>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</si>
  <si>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</si>
  <si>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</si>
  <si>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</si>
  <si>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</si>
  <si>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</si>
  <si>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</si>
  <si>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</si>
  <si>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</si>
  <si>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</si>
  <si>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</si>
  <si>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</si>
  <si>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</si>
  <si>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</si>
  <si>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</si>
  <si>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</si>
  <si>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</si>
  <si>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</si>
  <si>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</si>
  <si>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</si>
  <si>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</si>
  <si>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</si>
  <si>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</si>
  <si>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</si>
  <si>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</si>
  <si>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</si>
  <si>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</si>
  <si>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</si>
  <si>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</si>
  <si>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</si>
  <si>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</si>
  <si>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</si>
  <si>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</si>
  <si>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</si>
  <si>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</si>
  <si>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</si>
  <si>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</si>
  <si>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</si>
  <si>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</si>
  <si>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</si>
  <si>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</si>
  <si>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</si>
  <si>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</si>
  <si>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</si>
  <si>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</si>
  <si>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</si>
  <si>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</si>
  <si>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</si>
  <si>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</si>
  <si>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</si>
  <si>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</si>
  <si>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</si>
  <si>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</si>
  <si>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</si>
  <si>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</si>
  <si>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</si>
  <si>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</si>
  <si>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</si>
  <si>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</si>
  <si>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</si>
  <si>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</si>
  <si>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</si>
  <si>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</si>
  <si>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</si>
  <si>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</si>
  <si>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</si>
  <si>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</si>
  <si>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</si>
  <si>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</si>
  <si>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</si>
  <si>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</si>
  <si>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</si>
  <si>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</si>
  <si>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</si>
  <si>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</si>
  <si>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</si>
  <si>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</si>
  <si>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</si>
  <si>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</si>
  <si>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</si>
  <si>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</si>
  <si>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</si>
  <si>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</si>
  <si>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</si>
  <si>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</si>
  <si>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</si>
  <si>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</si>
  <si>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</si>
  <si>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</si>
  <si>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</si>
  <si>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</si>
  <si>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</si>
  <si>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</si>
  <si>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</si>
  <si>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</si>
  <si>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</si>
  <si>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</si>
  <si>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</si>
  <si>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</si>
  <si>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</si>
  <si>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</si>
  <si>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</si>
  <si>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</si>
  <si>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</si>
  <si>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</si>
  <si>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</si>
  <si>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</si>
  <si>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</si>
  <si>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</si>
  <si>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</si>
  <si>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</si>
  <si>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</si>
  <si>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</si>
  <si>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</si>
  <si>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</si>
  <si>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</si>
  <si>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</si>
  <si>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</si>
  <si>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</si>
  <si>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</si>
  <si>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</si>
  <si>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</si>
  <si>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</si>
  <si>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</si>
  <si>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</si>
  <si>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</si>
  <si>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</si>
  <si>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</si>
  <si>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</si>
  <si>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</si>
  <si>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</si>
  <si>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</si>
  <si>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</si>
  <si>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</si>
  <si>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</si>
  <si>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</si>
  <si>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</si>
  <si>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</si>
  <si>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</si>
  <si>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</si>
  <si>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</si>
  <si>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</si>
  <si>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</si>
  <si>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</si>
  <si>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</si>
  <si>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</si>
  <si>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</si>
  <si>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</si>
  <si>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</si>
  <si>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</si>
  <si>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</si>
  <si>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</si>
  <si>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</si>
  <si>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</si>
  <si>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</si>
  <si>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</si>
  <si>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</si>
  <si>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</si>
  <si>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</si>
  <si>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</si>
  <si>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</si>
  <si>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</si>
  <si>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</si>
  <si>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</si>
  <si>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</si>
  <si>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</si>
  <si>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</si>
  <si>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</si>
  <si>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</si>
  <si>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</si>
  <si>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</si>
  <si>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</si>
  <si>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</si>
  <si>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</si>
  <si>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</si>
  <si>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</si>
  <si>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</si>
  <si>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</si>
  <si>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</si>
  <si>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</si>
  <si>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</si>
  <si>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</si>
  <si>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</si>
  <si>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</si>
  <si>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</si>
  <si>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</si>
  <si>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</si>
  <si>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</si>
  <si>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</si>
  <si>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</si>
  <si>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</si>
  <si>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</si>
  <si>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</si>
  <si>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</si>
  <si>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</si>
  <si>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</si>
  <si>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</si>
  <si>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</si>
  <si>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</si>
  <si>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</si>
  <si>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</si>
  <si>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</si>
  <si>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</si>
  <si>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</si>
  <si>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</si>
  <si>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</si>
  <si>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</si>
  <si>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</si>
  <si>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</si>
  <si>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</si>
  <si>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</si>
  <si>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</si>
  <si>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</si>
  <si>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</si>
  <si>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</si>
  <si>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</si>
  <si>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</si>
  <si>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</si>
  <si>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</si>
  <si>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</si>
  <si>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</si>
  <si>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</si>
  <si>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</si>
  <si>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</si>
  <si>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</si>
  <si>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</si>
  <si>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</si>
  <si>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</si>
  <si>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</si>
  <si>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</si>
  <si>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</si>
  <si>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</si>
  <si>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</si>
  <si>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</si>
  <si>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</si>
  <si>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</si>
  <si>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</si>
  <si>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</si>
  <si>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</si>
  <si>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</si>
  <si>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</si>
  <si>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</si>
  <si>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</si>
  <si>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</si>
  <si>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</si>
  <si>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</si>
  <si>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</si>
  <si>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</si>
  <si>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</si>
  <si>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</si>
  <si>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</si>
  <si>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</si>
  <si>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</si>
  <si>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</si>
  <si>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</si>
  <si>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</si>
  <si>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</si>
  <si>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</si>
  <si>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</si>
  <si>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</si>
  <si>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</si>
  <si>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</si>
  <si>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</si>
  <si>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</si>
  <si>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</si>
  <si>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</si>
  <si>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</si>
  <si>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</si>
  <si>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</si>
  <si>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</si>
  <si>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</si>
  <si>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</si>
  <si>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</si>
  <si>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</si>
  <si>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</si>
  <si>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</si>
  <si>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</si>
  <si>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</si>
  <si>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</si>
  <si>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</si>
  <si>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</si>
  <si>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</si>
  <si>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</si>
  <si>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</si>
  <si>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</si>
  <si>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</si>
  <si>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</si>
  <si>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</si>
  <si>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</si>
  <si>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</si>
  <si>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</si>
  <si>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</si>
  <si>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</si>
  <si>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</si>
  <si>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</si>
  <si>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</si>
  <si>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</si>
  <si>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</si>
  <si>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</si>
  <si>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</si>
  <si>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</si>
  <si>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</si>
  <si>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</si>
  <si>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</si>
  <si>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</si>
  <si>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</si>
  <si>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</si>
  <si>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</si>
  <si>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</si>
  <si>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</si>
  <si>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</si>
  <si>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</si>
  <si>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</si>
  <si>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</si>
  <si>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</si>
  <si>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</si>
  <si>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</si>
  <si>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</si>
  <si>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</si>
  <si>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</si>
  <si>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</si>
  <si>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</si>
  <si>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</si>
  <si>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</si>
  <si>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</si>
  <si>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</si>
  <si>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</si>
  <si>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</si>
  <si>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</si>
  <si>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</si>
  <si>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</si>
  <si>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</si>
  <si>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</si>
  <si>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</si>
  <si>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</si>
  <si>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</si>
  <si>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</si>
  <si>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</si>
  <si>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</si>
  <si>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</si>
  <si>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</si>
  <si>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</si>
  <si>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</si>
  <si>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</si>
  <si>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</si>
  <si>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</si>
  <si>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</si>
  <si>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</si>
  <si>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</si>
  <si>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</si>
  <si>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</si>
  <si>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</si>
  <si>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</si>
  <si>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</si>
  <si>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</si>
  <si>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</si>
  <si>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</si>
  <si>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</si>
  <si>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</si>
  <si>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</si>
  <si>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</si>
  <si>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</si>
  <si>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</si>
  <si>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</si>
  <si>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</si>
  <si>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</si>
  <si>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</si>
  <si>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</si>
  <si>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</si>
  <si>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</si>
  <si>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</si>
  <si>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</si>
  <si>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</si>
  <si>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</si>
  <si>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</si>
  <si>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</si>
  <si>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</si>
  <si>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</si>
  <si>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</si>
  <si>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</si>
  <si>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</si>
  <si>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</si>
  <si>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</si>
  <si>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</si>
  <si>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</si>
  <si>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</si>
  <si>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</si>
  <si>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</si>
  <si>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</si>
  <si>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</si>
  <si>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</si>
  <si>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</si>
  <si>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</si>
  <si>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</si>
  <si>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</si>
  <si>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</si>
  <si>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</si>
  <si>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</si>
  <si>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</si>
  <si>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</si>
  <si>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</si>
  <si>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</si>
  <si>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</si>
  <si>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</si>
  <si>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</si>
  <si>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</si>
  <si>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</si>
  <si>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</si>
  <si>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</si>
  <si>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</si>
  <si>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</si>
  <si>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</si>
  <si>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</si>
  <si>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</si>
  <si>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</si>
  <si>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</si>
  <si>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</si>
  <si>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</si>
  <si>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</si>
  <si>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</si>
  <si>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</si>
  <si>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</si>
  <si>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</si>
  <si>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</si>
  <si>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</si>
  <si>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</si>
  <si>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</si>
  <si>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</si>
  <si>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</si>
  <si>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</si>
  <si>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</si>
  <si>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</si>
  <si>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</si>
  <si>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</si>
  <si>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</si>
  <si>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</si>
  <si>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</si>
  <si>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</si>
  <si>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</si>
  <si>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</si>
  <si>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</si>
  <si>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</si>
  <si>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</si>
  <si>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</si>
  <si>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</si>
  <si>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</si>
  <si>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</si>
  <si>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</si>
  <si>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</si>
  <si>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</si>
  <si>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</si>
  <si>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</si>
  <si>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</si>
  <si>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</si>
  <si>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</si>
  <si>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</si>
  <si>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</si>
  <si>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</si>
  <si>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</si>
  <si>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</si>
  <si>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</si>
  <si>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</si>
  <si>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</si>
  <si>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</si>
  <si>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</si>
  <si>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</si>
  <si>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</si>
  <si>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</si>
  <si>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</si>
  <si>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</si>
  <si>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</si>
  <si>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</si>
  <si>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</si>
  <si>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</si>
  <si>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</si>
  <si>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</si>
  <si>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</si>
  <si>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</si>
  <si>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</si>
  <si>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</si>
  <si>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</si>
  <si>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</si>
  <si>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</si>
  <si>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</si>
  <si>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</si>
  <si>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</si>
  <si>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</si>
  <si>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</si>
  <si>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</si>
  <si>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</si>
  <si>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</si>
  <si>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</si>
  <si>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</si>
  <si>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</si>
  <si>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</si>
  <si>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</si>
  <si>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</si>
  <si>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</si>
  <si>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</si>
  <si>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</si>
  <si>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</si>
  <si>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</si>
  <si>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</si>
  <si>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</si>
  <si>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</si>
  <si>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</si>
  <si>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</si>
  <si>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</si>
  <si>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</si>
  <si>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</si>
  <si>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</si>
  <si>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</si>
  <si>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</si>
  <si>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</si>
  <si>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</si>
  <si>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</si>
  <si>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</si>
  <si>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</si>
  <si>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</si>
  <si>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</si>
  <si>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</si>
  <si>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</si>
  <si>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</si>
  <si>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</si>
  <si>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</si>
  <si>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</si>
  <si>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</si>
  <si>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</si>
  <si>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</si>
  <si>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</si>
  <si>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</si>
  <si>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</si>
  <si>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</si>
  <si>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</si>
  <si>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</si>
  <si>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</si>
  <si>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</si>
  <si>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</si>
  <si>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</si>
  <si>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</si>
  <si>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</si>
  <si>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</si>
  <si>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</si>
  <si>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</si>
  <si>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</si>
  <si>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</si>
  <si>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</si>
  <si>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</si>
  <si>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</si>
  <si>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</si>
  <si>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</si>
  <si>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</si>
  <si>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</si>
  <si>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</si>
  <si>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</si>
  <si>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</si>
  <si>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</si>
  <si>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</si>
  <si>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</si>
  <si>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</si>
  <si>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</si>
  <si>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</si>
  <si>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</si>
  <si>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</si>
  <si>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</si>
  <si>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</si>
  <si>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</si>
  <si>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</si>
  <si>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</si>
  <si>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</si>
  <si>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</si>
  <si>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</si>
  <si>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</si>
  <si>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</si>
  <si>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</si>
  <si>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</si>
  <si>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</si>
  <si>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</si>
  <si>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</si>
  <si>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</si>
  <si>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</si>
  <si>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</si>
  <si>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</si>
  <si>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</si>
  <si>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</si>
  <si>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</si>
  <si>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</si>
  <si>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</si>
  <si>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</si>
  <si>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</si>
  <si>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</si>
  <si>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</si>
  <si>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</si>
  <si>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</si>
  <si>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</si>
  <si>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</si>
  <si>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</si>
  <si>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</si>
  <si>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</si>
  <si>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</si>
  <si>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</si>
  <si>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</si>
  <si>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</si>
  <si>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</si>
  <si>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</si>
  <si>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</si>
  <si>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</si>
  <si>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</si>
  <si>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</si>
  <si>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</si>
  <si>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</si>
  <si>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</si>
  <si>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</si>
  <si>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</si>
  <si>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</si>
  <si>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</si>
  <si>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</si>
  <si>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</si>
  <si>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</si>
  <si>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</si>
  <si>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</si>
  <si>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</si>
  <si>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</si>
  <si>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</si>
  <si>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</si>
  <si>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</si>
  <si>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</si>
  <si>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</si>
  <si>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</si>
  <si>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</si>
  <si>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</si>
  <si>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</si>
  <si>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</si>
  <si>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</si>
  <si>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</si>
  <si>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</si>
  <si>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</si>
  <si>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</si>
  <si>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</si>
  <si>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</si>
  <si>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</si>
  <si>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</si>
  <si>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</si>
  <si>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</si>
  <si>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</si>
  <si>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</si>
  <si>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</si>
  <si>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</si>
  <si>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</si>
  <si>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</si>
  <si>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</si>
  <si>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</si>
  <si>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</si>
  <si>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</si>
  <si>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</si>
  <si>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</si>
  <si>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</si>
  <si>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</si>
  <si>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</si>
  <si>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</si>
  <si>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</si>
  <si>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</si>
  <si>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</si>
  <si>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</si>
  <si>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</si>
  <si>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</si>
  <si>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</si>
  <si>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</si>
  <si>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</si>
  <si>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</si>
  <si>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</si>
  <si>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</si>
  <si>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</si>
  <si>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</si>
  <si>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</si>
  <si>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</si>
  <si>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</si>
  <si>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</si>
  <si>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</si>
  <si>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</si>
  <si>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</si>
  <si>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</si>
  <si>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</si>
  <si>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</si>
  <si>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</si>
  <si>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</si>
  <si>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</si>
  <si>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</si>
  <si>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</si>
  <si>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</si>
  <si>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</si>
  <si>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</si>
  <si>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</si>
  <si>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</si>
  <si>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</si>
  <si>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</si>
  <si>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</si>
  <si>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</si>
  <si>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</si>
  <si>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</si>
  <si>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</si>
  <si>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</si>
  <si>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</si>
  <si>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</si>
  <si>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</si>
  <si>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</si>
  <si>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</si>
  <si>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</si>
  <si>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</si>
  <si>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</si>
  <si>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</si>
  <si>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</si>
  <si>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</si>
  <si>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</si>
  <si>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</si>
  <si>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</si>
  <si>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</si>
  <si>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</si>
  <si>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</si>
  <si>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</si>
  <si>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</si>
  <si>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</si>
  <si>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</si>
  <si>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</si>
  <si>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</si>
  <si>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</si>
  <si>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</si>
  <si>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</si>
  <si>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</si>
  <si>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</si>
  <si>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</si>
  <si>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</si>
  <si>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</si>
  <si>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</si>
  <si>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</si>
  <si>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</si>
  <si>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</si>
  <si>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</si>
  <si>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</si>
  <si>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</si>
  <si>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</si>
  <si>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</si>
  <si>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</si>
  <si>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</si>
  <si>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</si>
  <si>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</si>
  <si>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</si>
  <si>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</si>
  <si>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</si>
  <si>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</si>
  <si>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</si>
  <si>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</si>
  <si>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</si>
  <si>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</si>
  <si>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</si>
  <si>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</si>
  <si>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</si>
  <si>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</si>
  <si>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</si>
  <si>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</si>
  <si>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</si>
  <si>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</si>
  <si>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</si>
  <si>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</si>
  <si>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</si>
  <si>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</si>
  <si>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</si>
  <si>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</si>
  <si>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</si>
  <si>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</si>
  <si>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</si>
  <si>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</si>
  <si>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</si>
  <si>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</si>
  <si>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</si>
  <si>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</si>
  <si>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</si>
  <si>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</si>
  <si>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</si>
  <si>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</si>
  <si>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</si>
  <si>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</si>
  <si>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</si>
  <si>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</si>
  <si>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</si>
  <si>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</si>
  <si>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</si>
  <si>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</si>
  <si>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</si>
  <si>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</si>
  <si>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</si>
  <si>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</si>
  <si>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</si>
  <si>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</si>
  <si>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</si>
  <si>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</si>
  <si>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</si>
  <si>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</si>
  <si>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</si>
  <si>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</si>
  <si>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</si>
  <si>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</si>
  <si>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</si>
  <si>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</si>
  <si>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</si>
  <si>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</si>
  <si>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</si>
  <si>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</si>
  <si>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</si>
  <si>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</si>
  <si>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</si>
  <si>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</si>
  <si>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</si>
  <si>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</si>
  <si>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</si>
  <si>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</si>
  <si>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</si>
  <si>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</si>
  <si>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</si>
  <si>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</si>
  <si>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</si>
  <si>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</si>
  <si>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</si>
  <si>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</si>
  <si>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</si>
  <si>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</si>
  <si>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</si>
  <si>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</si>
  <si>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</si>
  <si>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</si>
  <si>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</si>
  <si>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</si>
  <si>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</si>
  <si>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</si>
  <si>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</si>
  <si>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</si>
  <si>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</si>
  <si>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</si>
  <si>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</si>
  <si>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</si>
  <si>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</si>
  <si>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</si>
  <si>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</si>
  <si>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</si>
  <si>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</si>
  <si>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</si>
  <si>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</si>
  <si>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</si>
  <si>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</si>
  <si>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</si>
  <si>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</si>
  <si>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</si>
  <si>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</si>
  <si>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</si>
  <si>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</si>
  <si>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</si>
  <si>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</si>
  <si>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</si>
  <si>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</si>
  <si>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</si>
  <si>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</si>
  <si>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</si>
  <si>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</si>
  <si>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</si>
  <si>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</si>
  <si>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</si>
  <si>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</si>
  <si>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</si>
  <si>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</si>
  <si>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</si>
  <si>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</si>
  <si>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</si>
  <si>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</si>
  <si>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</si>
  <si>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</si>
  <si>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</si>
  <si>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</si>
  <si>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</si>
  <si>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</si>
  <si>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</si>
  <si>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</si>
  <si>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</si>
  <si>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</si>
  <si>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</si>
  <si>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</si>
  <si>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</si>
  <si>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</si>
  <si>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</si>
  <si>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</si>
  <si>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</si>
  <si>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</si>
  <si>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</si>
  <si>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</si>
  <si>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</si>
  <si>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</si>
  <si>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</si>
  <si>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</si>
  <si>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</si>
  <si>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</si>
  <si>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</si>
  <si>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</si>
  <si>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</si>
  <si>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</si>
  <si>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</si>
  <si>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</si>
  <si>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</si>
  <si>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</si>
  <si>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</si>
  <si>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</si>
  <si>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</si>
  <si>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</si>
  <si>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</si>
  <si>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</si>
  <si>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</si>
  <si>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</si>
  <si>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</si>
  <si>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</si>
  <si>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</si>
  <si>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</si>
  <si>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</si>
  <si>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</si>
  <si>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</si>
  <si>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</si>
  <si>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</si>
  <si>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</si>
  <si>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</si>
  <si>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</si>
  <si>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</si>
  <si>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</si>
  <si>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</si>
  <si>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</si>
  <si>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</si>
  <si>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</si>
  <si>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</si>
  <si>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</si>
  <si>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</si>
  <si>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</si>
  <si>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</si>
  <si>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</si>
  <si>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</si>
  <si>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</si>
  <si>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</si>
  <si>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</si>
  <si>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</si>
  <si>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</si>
  <si>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</si>
  <si>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</si>
  <si>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</si>
  <si>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</si>
  <si>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</si>
  <si>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</si>
  <si>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</si>
  <si>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</si>
  <si>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</si>
  <si>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</si>
  <si>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</si>
  <si>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</si>
  <si>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</si>
  <si>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</si>
  <si>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</si>
  <si>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</si>
  <si>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</si>
  <si>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</si>
  <si>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</si>
  <si>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</si>
  <si>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</si>
  <si>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</si>
  <si>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</si>
  <si>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</si>
  <si>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</si>
  <si>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</si>
  <si>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</si>
  <si>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</si>
  <si>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</si>
  <si>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</si>
  <si>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</si>
  <si>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</si>
  <si>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</si>
  <si>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</si>
  <si>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</si>
  <si>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</si>
  <si>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</si>
  <si>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</si>
  <si>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</si>
  <si>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</si>
  <si>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</si>
  <si>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</si>
  <si>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</si>
  <si>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</si>
  <si>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</si>
  <si>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</si>
  <si>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</si>
  <si>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</si>
  <si>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</si>
  <si>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</si>
  <si>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</si>
  <si>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</si>
  <si>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</si>
  <si>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</si>
  <si>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</si>
  <si>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</si>
  <si>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</si>
  <si>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</si>
  <si>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</si>
  <si>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</si>
  <si>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</si>
  <si>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</si>
  <si>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</si>
  <si>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</si>
  <si>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</si>
  <si>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</si>
  <si>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</si>
  <si>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</si>
  <si>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</si>
  <si>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</si>
  <si>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</si>
  <si>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</si>
  <si>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</si>
  <si>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</si>
  <si>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</si>
  <si>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</si>
  <si>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</si>
  <si>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</si>
  <si>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</si>
  <si>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</si>
  <si>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</si>
  <si>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</si>
  <si>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</si>
  <si>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</si>
  <si>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</si>
  <si>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</si>
  <si>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</si>
  <si>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</si>
  <si>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</si>
  <si>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</si>
  <si>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</si>
  <si>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</si>
  <si>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</si>
  <si>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</si>
  <si>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</si>
  <si>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</si>
  <si>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</si>
  <si>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</si>
  <si>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</si>
  <si>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</si>
  <si>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</si>
  <si>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</si>
  <si>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</si>
  <si>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</si>
  <si>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</si>
  <si>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</si>
  <si>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</si>
  <si>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</si>
  <si>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</si>
  <si>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</si>
  <si>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</si>
  <si>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</si>
  <si>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</si>
  <si>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</si>
  <si>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</si>
  <si>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</si>
  <si>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</si>
  <si>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</si>
  <si>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</si>
  <si>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</si>
  <si>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</si>
  <si>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</si>
  <si>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</si>
  <si>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</si>
  <si>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</si>
  <si>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</si>
  <si>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</si>
  <si>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</si>
  <si>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</si>
  <si>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</si>
  <si>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</si>
  <si>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</si>
  <si>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</si>
  <si>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</si>
  <si>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</si>
  <si>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</si>
  <si>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</si>
  <si>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</si>
  <si>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</si>
  <si>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</si>
  <si>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</si>
  <si>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</si>
  <si>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</si>
  <si>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</si>
  <si>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</si>
  <si>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</si>
  <si>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</si>
  <si>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</si>
  <si>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</si>
  <si>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</si>
  <si>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</si>
  <si>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</si>
  <si>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</si>
  <si>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</si>
  <si>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</si>
  <si>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</si>
  <si>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</si>
  <si>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</si>
  <si>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</si>
  <si>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</si>
  <si>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</si>
  <si>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</si>
  <si>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</si>
  <si>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</si>
  <si>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</si>
  <si>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</si>
  <si>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</si>
  <si>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</si>
  <si>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</si>
  <si>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</si>
  <si>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</si>
  <si>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</si>
  <si>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</si>
  <si>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</si>
  <si>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</si>
  <si>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</si>
  <si>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</si>
  <si>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</si>
  <si>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</si>
  <si>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</si>
  <si>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</si>
  <si>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</si>
  <si>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</si>
  <si>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</si>
  <si>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</si>
  <si>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</si>
  <si>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</si>
  <si>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</si>
  <si>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</si>
  <si>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</si>
  <si>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</si>
  <si>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</si>
  <si>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</si>
  <si>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</si>
  <si>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</si>
  <si>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</si>
  <si>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</si>
  <si>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</si>
  <si>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</si>
  <si>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</si>
  <si>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</si>
  <si>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</si>
  <si>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</si>
  <si>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</si>
  <si>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</si>
  <si>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</si>
  <si>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</si>
  <si>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</si>
  <si>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</si>
  <si>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</si>
  <si>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</si>
  <si>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</si>
  <si>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</si>
  <si>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</si>
  <si>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</si>
  <si>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</si>
  <si>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</si>
  <si>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</si>
  <si>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</si>
  <si>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</si>
  <si>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</si>
  <si>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</si>
  <si>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</si>
  <si>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</si>
  <si>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</si>
  <si>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</si>
  <si>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</si>
  <si>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</si>
  <si>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</si>
  <si>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</si>
  <si>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</si>
  <si>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</si>
  <si>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</si>
  <si>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</si>
  <si>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</si>
  <si>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</si>
  <si>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</si>
  <si>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</si>
  <si>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</si>
  <si>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</si>
  <si>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</si>
  <si>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</si>
  <si>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</si>
  <si>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</si>
  <si>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</si>
  <si>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</si>
  <si>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</si>
  <si>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</si>
  <si>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</si>
  <si>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</si>
  <si>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</si>
  <si>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</si>
  <si>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</si>
  <si>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</si>
  <si>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</si>
  <si>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</si>
  <si>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</si>
  <si>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</si>
  <si>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</si>
  <si>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</si>
  <si>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</si>
  <si>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</si>
  <si>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</si>
  <si>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</si>
  <si>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</si>
  <si>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</si>
  <si>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</si>
  <si>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</si>
  <si>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</si>
  <si>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</si>
  <si>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</si>
  <si>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</si>
  <si>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</si>
  <si>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</si>
  <si>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</si>
  <si>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</si>
  <si>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</si>
  <si>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</si>
  <si>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</si>
  <si>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</si>
  <si>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</si>
  <si>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</si>
  <si>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</si>
  <si>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</si>
  <si>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</si>
  <si>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</si>
  <si>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</si>
  <si>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</si>
  <si>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</si>
  <si>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</si>
  <si>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</si>
  <si>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</si>
  <si>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</si>
  <si>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</si>
  <si>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</si>
  <si>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</si>
  <si>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</si>
  <si>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</si>
  <si>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</si>
  <si>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</si>
  <si>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</si>
  <si>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</si>
  <si>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</si>
  <si>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</si>
  <si>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</si>
  <si>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</si>
  <si>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</si>
  <si>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</si>
  <si>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</si>
  <si>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</si>
  <si>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</si>
  <si>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</si>
  <si>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</si>
  <si>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</si>
  <si>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</si>
  <si>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</si>
  <si>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</si>
  <si>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</si>
  <si>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</si>
  <si>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</si>
  <si>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</si>
  <si>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</si>
  <si>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</si>
  <si>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</si>
  <si>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</si>
  <si>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</si>
  <si>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</si>
  <si>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</si>
  <si>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</si>
  <si>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</si>
  <si>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</si>
  <si>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</si>
  <si>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</si>
  <si>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</si>
  <si>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</si>
  <si>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</si>
  <si>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</si>
  <si>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</si>
  <si>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</si>
  <si>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</si>
  <si>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</si>
  <si>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</si>
  <si>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</si>
  <si>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</si>
  <si>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</si>
  <si>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</si>
  <si>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</si>
  <si>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</si>
  <si>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</si>
  <si>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</si>
  <si>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</si>
  <si>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</si>
  <si>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</si>
  <si>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</si>
  <si>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</si>
  <si>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</si>
  <si>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</si>
  <si>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</si>
  <si>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</si>
  <si>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</si>
  <si>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</si>
  <si>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</si>
  <si>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</si>
  <si>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</si>
  <si>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</si>
  <si>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</si>
  <si>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</si>
  <si>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</si>
  <si>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</si>
  <si>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</si>
  <si>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</si>
  <si>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</si>
  <si>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</si>
  <si>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</si>
  <si>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</si>
  <si>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</si>
  <si>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</si>
  <si>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</si>
  <si>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</si>
  <si>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</si>
  <si>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</si>
  <si>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</si>
  <si>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</si>
  <si>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</si>
  <si>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</si>
  <si>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</si>
  <si>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</si>
  <si>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</si>
  <si>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</si>
  <si>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</si>
  <si>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</si>
  <si>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</si>
  <si>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</si>
  <si>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</si>
  <si>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</si>
  <si>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</si>
  <si>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</si>
  <si>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</si>
  <si>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</si>
  <si>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</si>
  <si>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</si>
  <si>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</si>
  <si>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</si>
  <si>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</si>
  <si>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</si>
  <si>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</si>
  <si>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</si>
  <si>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</si>
  <si>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</si>
  <si>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</si>
  <si>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</si>
  <si>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</si>
  <si>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</si>
  <si>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</si>
  <si>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</si>
  <si>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</si>
  <si>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</si>
  <si>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</si>
  <si>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</si>
  <si>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</si>
  <si>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</si>
  <si>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</si>
  <si>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</si>
  <si>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</si>
  <si>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</si>
  <si>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</si>
  <si>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</si>
  <si>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</si>
  <si>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</si>
  <si>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</si>
  <si>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</si>
  <si>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</si>
  <si>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</si>
  <si>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</si>
  <si>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</si>
  <si>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</si>
  <si>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</si>
  <si>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</si>
  <si>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</si>
  <si>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</si>
  <si>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</si>
  <si>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</si>
  <si>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</si>
  <si>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</si>
  <si>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</si>
  <si>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</si>
  <si>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</si>
  <si>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</si>
  <si>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</si>
  <si>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</si>
  <si>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</si>
  <si>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</si>
  <si>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</si>
  <si>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</si>
  <si>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</si>
  <si>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</si>
  <si>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</si>
  <si>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</si>
  <si>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</si>
  <si>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</si>
  <si>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</si>
  <si>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</si>
  <si>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</si>
  <si>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</si>
  <si>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</si>
  <si>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</si>
  <si>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</si>
  <si>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</si>
  <si>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</si>
  <si>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</si>
  <si>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</si>
  <si>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</si>
  <si>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</si>
  <si>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</si>
  <si>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</si>
  <si>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</si>
  <si>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</si>
  <si>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</si>
  <si>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</si>
  <si>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</si>
  <si>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</si>
  <si>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</si>
  <si>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</si>
  <si>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</si>
  <si>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</si>
  <si>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</si>
  <si>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</si>
  <si>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</si>
  <si>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</si>
  <si>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</si>
  <si>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</si>
  <si>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</si>
  <si>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</si>
  <si>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</si>
  <si>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</si>
  <si>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</si>
  <si>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</si>
  <si>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</si>
  <si>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</si>
  <si>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</si>
  <si>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</si>
  <si>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</si>
  <si>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</si>
  <si>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</si>
  <si>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</si>
  <si>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</si>
  <si>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</si>
  <si>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</si>
  <si>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</si>
  <si>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</si>
  <si>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</si>
  <si>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</si>
  <si>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</si>
  <si>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</si>
  <si>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</si>
  <si>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</si>
  <si>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</si>
  <si>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</si>
  <si>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</si>
  <si>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</si>
  <si>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</si>
  <si>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</si>
  <si>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</si>
  <si>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</si>
  <si>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</si>
  <si>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</si>
  <si>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</si>
  <si>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</si>
  <si>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</si>
  <si>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</si>
  <si>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</si>
  <si>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</si>
  <si>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</si>
  <si>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</si>
  <si>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</si>
  <si>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</si>
  <si>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</si>
  <si>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</si>
  <si>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</si>
  <si>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</si>
  <si>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</si>
  <si>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</si>
  <si>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</si>
  <si>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</si>
  <si>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</si>
  <si>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</si>
  <si>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</si>
  <si>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</si>
  <si>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</si>
  <si>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</si>
  <si>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</si>
  <si>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</si>
  <si>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</si>
  <si>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</si>
  <si>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</si>
  <si>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</si>
  <si>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</si>
  <si>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</si>
  <si>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</si>
  <si>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</si>
  <si>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</si>
  <si>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</si>
  <si>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</si>
  <si>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</si>
  <si>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</si>
  <si>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</si>
  <si>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</si>
  <si>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</si>
  <si>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</si>
  <si>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</si>
  <si>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</si>
  <si>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</si>
  <si>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</si>
  <si>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</si>
  <si>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</si>
  <si>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</si>
  <si>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</si>
  <si>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</si>
  <si>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</si>
  <si>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</si>
  <si>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</si>
  <si>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</si>
  <si>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</si>
  <si>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</si>
  <si>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</si>
  <si>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</si>
  <si>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</si>
  <si>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</si>
  <si>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</si>
  <si>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</si>
  <si>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</si>
  <si>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</si>
  <si>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</si>
  <si>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</si>
  <si>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</si>
  <si>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</si>
  <si>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</si>
  <si>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</si>
  <si>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</si>
  <si>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</si>
  <si>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</si>
  <si>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</si>
  <si>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</si>
  <si>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</si>
  <si>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</si>
  <si>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</si>
  <si>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</si>
  <si>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</si>
  <si>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</si>
  <si>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</si>
  <si>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</si>
  <si>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</si>
  <si>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</si>
  <si>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</si>
  <si>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</si>
  <si>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</si>
  <si>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</si>
  <si>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</si>
  <si>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</si>
  <si>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</si>
  <si>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</si>
  <si>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</si>
  <si>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</si>
  <si>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</si>
  <si>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</si>
  <si>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</si>
  <si>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</si>
  <si>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</si>
  <si>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</si>
  <si>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</si>
  <si>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</si>
  <si>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</si>
  <si>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</si>
  <si>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</si>
  <si>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</si>
  <si>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</si>
  <si>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</si>
  <si>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</si>
  <si>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</si>
  <si>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</si>
  <si>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</si>
  <si>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</si>
  <si>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</si>
  <si>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</si>
  <si>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</si>
  <si>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</si>
  <si>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</si>
  <si>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</si>
  <si>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</si>
  <si>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</si>
  <si>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</si>
  <si>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</si>
  <si>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</si>
  <si>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</si>
  <si>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</si>
  <si>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</si>
  <si>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</si>
  <si>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</si>
  <si>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</si>
  <si>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</si>
  <si>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</si>
  <si>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</si>
  <si>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</si>
  <si>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</si>
  <si>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</si>
  <si>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</si>
  <si>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</si>
  <si>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</si>
  <si>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</si>
  <si>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</si>
  <si>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</si>
  <si>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</si>
  <si>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</si>
  <si>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</si>
  <si>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</si>
  <si>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</si>
  <si>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</si>
  <si>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</si>
  <si>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</si>
  <si>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</si>
  <si>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</si>
  <si>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</si>
  <si>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</si>
  <si>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</si>
  <si>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</si>
  <si>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</si>
  <si>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</si>
  <si>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</si>
  <si>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</si>
  <si>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</si>
  <si>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</si>
  <si>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</si>
  <si>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</si>
  <si>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</si>
  <si>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</si>
  <si>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</si>
  <si>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</si>
  <si>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</si>
  <si>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</si>
  <si>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</si>
  <si>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</si>
  <si>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</si>
  <si>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</si>
  <si>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</si>
  <si>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</si>
  <si>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</si>
  <si>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</si>
  <si>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</si>
  <si>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</si>
  <si>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</si>
  <si>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</si>
  <si>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</si>
  <si>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</si>
  <si>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</si>
  <si>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</si>
  <si>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</si>
  <si>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</si>
  <si>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</si>
  <si>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</si>
  <si>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</si>
  <si>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</si>
  <si>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</si>
  <si>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</si>
  <si>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</si>
  <si>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</si>
  <si>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</si>
  <si>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</si>
  <si>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</si>
  <si>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</si>
  <si>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</si>
  <si>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</si>
  <si>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</si>
  <si>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</si>
  <si>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</si>
  <si>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</si>
  <si>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</si>
  <si>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</si>
  <si>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</si>
  <si>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</si>
  <si>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</si>
  <si>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</si>
  <si>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</si>
  <si>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</si>
  <si>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</si>
  <si>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</si>
  <si>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</si>
  <si>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</si>
  <si>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</si>
  <si>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</si>
  <si>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</si>
  <si>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</si>
  <si>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</si>
  <si>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</si>
  <si>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</si>
  <si>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</si>
  <si>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</si>
  <si>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</si>
  <si>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</si>
  <si>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</si>
  <si>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</si>
  <si>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</si>
  <si>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</si>
  <si>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</si>
  <si>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</si>
  <si>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</si>
  <si>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</si>
  <si>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</si>
  <si>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</si>
  <si>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</si>
  <si>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</si>
  <si>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</si>
  <si>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</si>
  <si>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</si>
  <si>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</si>
  <si>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</si>
  <si>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</si>
  <si>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</si>
  <si>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</si>
  <si>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</si>
  <si>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</si>
  <si>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</si>
  <si>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</si>
  <si>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</si>
  <si>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</si>
  <si>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</si>
  <si>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</si>
  <si>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</si>
  <si>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</si>
  <si>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</si>
  <si>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</si>
  <si>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</si>
  <si>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</si>
  <si>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</si>
  <si>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</si>
  <si>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</si>
  <si>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</si>
  <si>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</si>
  <si>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</si>
  <si>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</si>
  <si>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</si>
  <si>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</si>
  <si>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</si>
  <si>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</si>
  <si>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</si>
  <si>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</si>
  <si>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</si>
  <si>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</si>
  <si>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</si>
  <si>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</si>
  <si>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</si>
  <si>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</si>
  <si>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</si>
  <si>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</si>
  <si>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</si>
  <si>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</si>
  <si>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</si>
  <si>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</si>
  <si>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</si>
  <si>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</si>
  <si>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</si>
  <si>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</si>
  <si>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</si>
  <si>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</si>
  <si>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</si>
  <si>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</si>
  <si>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</si>
  <si>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</si>
  <si>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</si>
  <si>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</si>
  <si>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</si>
  <si>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</si>
  <si>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</si>
  <si>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</si>
  <si>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</si>
  <si>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</si>
  <si>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</si>
  <si>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</si>
  <si>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</si>
  <si>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</si>
  <si>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</si>
  <si>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</si>
  <si>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</si>
  <si>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</si>
  <si>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</si>
  <si>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</si>
  <si>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</si>
  <si>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</si>
  <si>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</si>
  <si>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</si>
  <si>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</si>
  <si>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</si>
  <si>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</si>
  <si>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</si>
  <si>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</si>
  <si>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</si>
  <si>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</si>
  <si>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</si>
  <si>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</si>
  <si>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</si>
  <si>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</si>
  <si>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</si>
  <si>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</si>
  <si>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</si>
  <si>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</si>
  <si>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</si>
  <si>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</si>
  <si>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</si>
  <si>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</si>
  <si>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</si>
  <si>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</si>
  <si>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</si>
  <si>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</si>
  <si>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</si>
  <si>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</si>
  <si>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</si>
  <si>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</si>
  <si>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</si>
  <si>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</si>
  <si>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</si>
  <si>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</si>
  <si>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</si>
  <si>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</si>
  <si>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</si>
  <si>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</si>
  <si>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</si>
  <si>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</si>
  <si>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</si>
  <si>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</si>
  <si>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</si>
  <si>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</si>
  <si>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</si>
  <si>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</si>
  <si>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</si>
  <si>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</si>
  <si>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</si>
  <si>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</si>
  <si>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</si>
  <si>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</si>
  <si>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</si>
  <si>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</si>
  <si>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</si>
  <si>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</si>
  <si>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</si>
  <si>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</si>
  <si>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</si>
  <si>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</si>
  <si>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</si>
  <si>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</si>
  <si>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</si>
  <si>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</si>
  <si>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</si>
  <si>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</si>
  <si>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</si>
  <si>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</si>
  <si>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</si>
  <si>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</si>
  <si>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</si>
  <si>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</si>
  <si>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</si>
  <si>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</si>
  <si>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</si>
  <si>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</si>
  <si>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</si>
  <si>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</si>
  <si>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</si>
  <si>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</si>
  <si>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</si>
  <si>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</si>
  <si>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</si>
  <si>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</si>
  <si>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</si>
  <si>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</si>
  <si>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</si>
  <si>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</si>
  <si>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</si>
  <si>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</si>
  <si>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</si>
  <si>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</si>
  <si>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</si>
  <si>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</si>
  <si>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</si>
  <si>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</si>
  <si>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</si>
  <si>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</si>
  <si>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</si>
  <si>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</si>
  <si>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</si>
  <si>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</si>
  <si>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</si>
  <si>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</si>
  <si>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</si>
  <si>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</si>
  <si>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</si>
  <si>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</si>
  <si>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</si>
  <si>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</si>
  <si>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</si>
  <si>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</si>
  <si>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</si>
  <si>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</si>
  <si>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</si>
  <si>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</si>
  <si>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</si>
  <si>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</si>
  <si>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</si>
  <si>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</si>
  <si>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</si>
  <si>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</si>
  <si>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</si>
  <si>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</si>
  <si>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</si>
  <si>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</si>
  <si>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</si>
  <si>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</si>
  <si>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</si>
  <si>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</si>
  <si>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</si>
  <si>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</si>
  <si>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</si>
  <si>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</si>
  <si>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</si>
  <si>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</si>
  <si>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</si>
  <si>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</si>
  <si>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</si>
  <si>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</si>
  <si>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</si>
  <si>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</si>
  <si>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</si>
  <si>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</si>
  <si>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</si>
  <si>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</si>
  <si>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</si>
  <si>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</si>
  <si>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</si>
  <si>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</si>
  <si>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</si>
  <si>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</si>
  <si>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</si>
  <si>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</si>
  <si>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</si>
  <si>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</si>
  <si>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</si>
  <si>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</si>
  <si>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</si>
  <si>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</si>
  <si>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</si>
  <si>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</si>
  <si>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</si>
  <si>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</si>
  <si>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</si>
  <si>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</si>
  <si>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</si>
  <si>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</si>
  <si>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</si>
  <si>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</si>
  <si>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</si>
  <si>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</si>
  <si>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</si>
  <si>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</si>
  <si>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</si>
  <si>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</si>
  <si>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</si>
  <si>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</si>
  <si>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</si>
  <si>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</si>
  <si>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</si>
  <si>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</si>
  <si>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</si>
  <si>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</si>
  <si>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</si>
  <si>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</si>
  <si>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</si>
  <si>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</si>
  <si>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</si>
  <si>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</si>
  <si>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</si>
  <si>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</si>
  <si>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</si>
  <si>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</si>
  <si>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</si>
  <si>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</si>
  <si>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</si>
  <si>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</si>
  <si>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</si>
  <si>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</si>
  <si>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</si>
  <si>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</si>
  <si>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</si>
  <si>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</si>
  <si>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</si>
  <si>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</si>
  <si>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</si>
  <si>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</si>
  <si>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</si>
  <si>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</si>
  <si>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</si>
  <si>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</si>
  <si>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</si>
  <si>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</si>
  <si>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</si>
  <si>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</si>
  <si>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</si>
  <si>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</si>
  <si>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</si>
  <si>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</si>
  <si>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</si>
  <si>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</si>
  <si>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</si>
  <si>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</si>
  <si>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</si>
  <si>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</si>
  <si>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</si>
  <si>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</si>
  <si>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</si>
  <si>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</si>
  <si>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</si>
  <si>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</si>
  <si>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</si>
  <si>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</si>
  <si>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</si>
  <si>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</si>
  <si>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</si>
  <si>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</si>
  <si>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</si>
  <si>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</si>
  <si>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</si>
  <si>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</si>
  <si>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</si>
  <si>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</si>
  <si>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</si>
  <si>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</si>
  <si>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</si>
  <si>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</si>
  <si>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</si>
  <si>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</si>
  <si>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</si>
  <si>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</si>
  <si>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</si>
  <si>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</si>
  <si>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</si>
  <si>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</si>
  <si>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</si>
  <si>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</si>
  <si>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</si>
  <si>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</si>
  <si>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</si>
  <si>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</si>
  <si>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</si>
  <si>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</si>
  <si>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</si>
  <si>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</si>
  <si>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</si>
  <si>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</si>
  <si>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</si>
  <si>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</si>
  <si>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</si>
  <si>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</si>
  <si>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</si>
  <si>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</si>
  <si>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</si>
  <si>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</si>
  <si>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</si>
  <si>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</si>
  <si>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</si>
  <si>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</si>
  <si>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</si>
  <si>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</si>
  <si>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</si>
  <si>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</si>
  <si>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</si>
  <si>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</si>
  <si>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</si>
  <si>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</si>
  <si>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</si>
  <si>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</si>
  <si>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</si>
  <si>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</si>
  <si>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</si>
  <si>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</si>
  <si>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</si>
  <si>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</si>
  <si>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</si>
  <si>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</si>
  <si>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</si>
  <si>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</si>
  <si>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</si>
  <si>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</si>
  <si>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</si>
  <si>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</si>
  <si>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</si>
  <si>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</si>
  <si>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</si>
  <si>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</si>
  <si>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</si>
  <si>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</si>
  <si>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</si>
  <si>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</si>
  <si>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</si>
  <si>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</si>
  <si>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</si>
  <si>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</si>
  <si>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</si>
  <si>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</si>
  <si>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</si>
  <si>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</si>
  <si>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</si>
  <si>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</si>
  <si>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</si>
  <si>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</si>
  <si>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</si>
  <si>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</si>
  <si>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</si>
  <si>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</si>
  <si>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</si>
  <si>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</si>
  <si>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</si>
  <si>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</si>
  <si>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</si>
  <si>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</si>
  <si>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</si>
  <si>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</si>
  <si>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</si>
  <si>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</si>
  <si>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</si>
  <si>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</si>
  <si>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</si>
  <si>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</si>
  <si>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</si>
  <si>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</si>
  <si>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</si>
  <si>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</si>
  <si>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</si>
  <si>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</si>
  <si>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</si>
  <si>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</si>
  <si>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</si>
  <si>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</si>
  <si>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</si>
  <si>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</si>
  <si>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</si>
  <si>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</si>
  <si>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</si>
  <si>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</si>
  <si>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</si>
  <si>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</si>
  <si>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</si>
  <si>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</si>
  <si>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</si>
  <si>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</si>
  <si>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</si>
  <si>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</si>
  <si>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</si>
  <si>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</si>
  <si>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</si>
  <si>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</si>
  <si>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</si>
  <si>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</si>
  <si>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</si>
  <si>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</si>
  <si>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</si>
  <si>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</si>
  <si>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</si>
  <si>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</si>
  <si>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</si>
  <si>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</si>
  <si>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</si>
  <si>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</si>
  <si>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</si>
  <si>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</si>
  <si>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</si>
  <si>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</si>
  <si>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</si>
  <si>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</si>
  <si>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</si>
  <si>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</si>
  <si>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</si>
  <si>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</si>
  <si>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</si>
  <si>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</si>
  <si>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</si>
  <si>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</si>
  <si>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</si>
  <si>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</si>
  <si>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</si>
  <si>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</si>
  <si>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</si>
  <si>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</si>
  <si>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</si>
  <si>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</si>
  <si>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</si>
  <si>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</si>
  <si>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</si>
  <si>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</si>
  <si>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</si>
  <si>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</si>
  <si>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</si>
  <si>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</si>
  <si>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</si>
  <si>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</si>
  <si>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</si>
  <si>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</si>
  <si>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</si>
  <si>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</si>
  <si>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</si>
  <si>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</si>
  <si>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</si>
  <si>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</si>
  <si>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</si>
  <si>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</si>
  <si>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</si>
  <si>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</si>
  <si>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</si>
  <si>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</si>
  <si>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</si>
  <si>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</si>
  <si>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</si>
  <si>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</si>
  <si>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</si>
  <si>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</si>
  <si>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</si>
  <si>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</si>
  <si>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</si>
  <si>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</si>
  <si>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</si>
  <si>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</si>
  <si>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</si>
  <si>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</si>
  <si>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</si>
  <si>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</si>
  <si>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</si>
  <si>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</si>
  <si>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</si>
  <si>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</si>
  <si>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</si>
  <si>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</si>
  <si>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</si>
  <si>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</si>
  <si>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</si>
  <si>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</si>
  <si>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</si>
  <si>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</si>
  <si>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</si>
  <si>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</si>
  <si>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</si>
  <si>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</si>
  <si>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</si>
  <si>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</si>
  <si>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</si>
  <si>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</si>
  <si>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</si>
  <si>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</si>
  <si>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</si>
  <si>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</si>
  <si>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</si>
  <si>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</si>
  <si>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</si>
  <si>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</si>
  <si>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</si>
  <si>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</si>
  <si>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</si>
  <si>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</si>
  <si>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</si>
  <si>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</si>
  <si>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</si>
  <si>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</si>
  <si>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</si>
  <si>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</si>
  <si>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</si>
  <si>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</si>
  <si>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</si>
  <si>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</si>
  <si>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</si>
  <si>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</si>
  <si>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</si>
  <si>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</si>
  <si>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</si>
  <si>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</si>
  <si>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</si>
  <si>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</si>
  <si>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</si>
  <si>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</si>
  <si>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</si>
  <si>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</si>
  <si>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</si>
  <si>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</si>
  <si>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</si>
  <si>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</si>
  <si>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</si>
  <si>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</si>
  <si>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</si>
  <si>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</si>
  <si>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</si>
  <si>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</si>
  <si>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</si>
  <si>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</si>
  <si>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</si>
  <si>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</si>
  <si>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</si>
  <si>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</si>
  <si>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</si>
  <si>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</si>
  <si>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</si>
  <si>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</si>
  <si>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</si>
  <si>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</si>
  <si>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</si>
  <si>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</si>
  <si>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</si>
  <si>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</si>
  <si>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</si>
  <si>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</si>
  <si>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</si>
  <si>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</si>
  <si>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</si>
  <si>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</si>
  <si>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</si>
  <si>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</si>
  <si>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</si>
  <si>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</si>
  <si>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</si>
  <si>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</si>
  <si>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</si>
  <si>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</si>
  <si>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</si>
  <si>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</si>
  <si>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</si>
  <si>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</si>
  <si>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</si>
  <si>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</si>
  <si>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</si>
  <si>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</si>
  <si>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</si>
  <si>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</si>
  <si>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</si>
  <si>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</si>
  <si>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</si>
  <si>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</si>
  <si>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</si>
  <si>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</si>
  <si>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</si>
  <si>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</si>
  <si>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</si>
  <si>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</si>
  <si>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</si>
  <si>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</si>
  <si>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</si>
  <si>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</si>
  <si>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</si>
  <si>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</si>
  <si>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</si>
  <si>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</si>
  <si>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</si>
  <si>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</si>
  <si>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</si>
  <si>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</si>
  <si>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</si>
  <si>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</si>
  <si>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</si>
  <si>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</si>
  <si>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</si>
  <si>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</si>
  <si>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</si>
  <si>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</si>
  <si>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</si>
  <si>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</si>
  <si>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</si>
  <si>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</si>
  <si>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</si>
  <si>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</si>
  <si>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</si>
  <si>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</si>
  <si>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</si>
  <si>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</si>
  <si>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</si>
  <si>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</si>
  <si>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</si>
  <si>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</si>
  <si>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</si>
  <si>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</si>
  <si>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</si>
  <si>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</si>
  <si>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</si>
  <si>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</si>
  <si>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</si>
  <si>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</si>
  <si>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</si>
  <si>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</si>
  <si>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</si>
  <si>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</si>
  <si>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</si>
  <si>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</si>
  <si>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</si>
  <si>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</si>
  <si>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</si>
  <si>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</si>
  <si>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</si>
  <si>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</si>
  <si>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</si>
  <si>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</si>
  <si>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</si>
  <si>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</si>
  <si>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</si>
  <si>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</si>
  <si>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</si>
  <si>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</si>
  <si>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</si>
  <si>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</si>
  <si>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</si>
  <si>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</si>
  <si>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</si>
  <si>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</si>
  <si>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</si>
  <si>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</si>
  <si>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</si>
  <si>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</si>
  <si>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</si>
  <si>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</si>
  <si>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</si>
  <si>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</si>
  <si>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</si>
  <si>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</si>
  <si>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</si>
  <si>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</si>
  <si>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</si>
  <si>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</si>
  <si>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</si>
  <si>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</si>
  <si>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</si>
  <si>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</si>
  <si>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</si>
  <si>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</si>
  <si>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</si>
  <si>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</si>
  <si>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</si>
  <si>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</si>
  <si>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</si>
  <si>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</si>
  <si>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</si>
  <si>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</si>
  <si>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</si>
  <si>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</si>
  <si>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</si>
  <si>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</si>
  <si>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</si>
  <si>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</si>
  <si>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</si>
  <si>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</si>
  <si>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</si>
  <si>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</si>
  <si>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</si>
  <si>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</si>
  <si>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</si>
  <si>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</si>
  <si>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</si>
  <si>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</si>
  <si>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</si>
  <si>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</si>
  <si>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</si>
  <si>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</si>
  <si>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</si>
  <si>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</si>
  <si>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</si>
  <si>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</si>
  <si>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</si>
  <si>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</si>
  <si>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</si>
  <si>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</si>
  <si>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</si>
  <si>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</si>
  <si>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</si>
  <si>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</si>
  <si>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</si>
  <si>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</si>
  <si>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</si>
  <si>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</si>
  <si>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</si>
  <si>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</si>
  <si>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</si>
  <si>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</si>
  <si>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</si>
  <si>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</si>
  <si>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</si>
  <si>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</si>
  <si>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</si>
  <si>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</si>
  <si>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</si>
  <si>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</si>
  <si>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</si>
  <si>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</si>
  <si>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</si>
  <si>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</si>
  <si>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</si>
  <si>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</si>
  <si>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</si>
  <si>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</si>
  <si>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</si>
  <si>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</si>
  <si>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</si>
  <si>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</si>
  <si>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</si>
  <si>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</si>
  <si>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</si>
  <si>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</si>
  <si>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</si>
  <si>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</si>
  <si>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</si>
  <si>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</si>
  <si>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</si>
  <si>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</si>
  <si>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</si>
  <si>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</si>
  <si>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</si>
  <si>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</si>
  <si>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</si>
  <si>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</si>
  <si>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</si>
  <si>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</si>
  <si>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</si>
  <si>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</si>
  <si>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</si>
  <si>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</si>
  <si>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</si>
  <si>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</si>
  <si>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</si>
  <si>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</si>
  <si>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</si>
  <si>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</si>
  <si>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</si>
  <si>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</si>
  <si>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</si>
  <si>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</si>
  <si>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</si>
  <si>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</si>
  <si>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</si>
  <si>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</si>
  <si>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</si>
  <si>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</si>
  <si>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</si>
  <si>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</si>
  <si>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</si>
  <si>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</si>
  <si>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</si>
  <si>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</si>
  <si>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</si>
  <si>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</si>
  <si>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</si>
  <si>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</si>
  <si>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</si>
  <si>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</si>
  <si>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</si>
  <si>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</si>
  <si>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</si>
  <si>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</si>
  <si>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</si>
  <si>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</si>
  <si>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</si>
  <si>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</si>
  <si>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</si>
  <si>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</si>
  <si>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</si>
  <si>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</si>
  <si>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</si>
  <si>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</si>
  <si>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</si>
  <si>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</si>
  <si>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</si>
  <si>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</si>
  <si>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</si>
  <si>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</si>
  <si>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</si>
  <si>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</si>
  <si>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</si>
  <si>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</si>
  <si>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</si>
  <si>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</si>
  <si>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</si>
  <si>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</si>
  <si>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</si>
  <si>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</si>
  <si>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</si>
  <si>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</si>
  <si>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</si>
  <si>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</si>
  <si>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</si>
  <si>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</si>
  <si>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</si>
  <si>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</si>
  <si>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</si>
  <si>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</si>
  <si>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</si>
  <si>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</si>
  <si>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</si>
  <si>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</si>
  <si>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</si>
  <si>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</si>
  <si>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</si>
  <si>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</si>
  <si>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</si>
  <si>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</si>
  <si>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</si>
  <si>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</si>
  <si>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</si>
  <si>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</si>
  <si>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</si>
  <si>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</si>
  <si>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</si>
  <si>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</si>
  <si>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</si>
  <si>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</si>
  <si>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</si>
  <si>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</si>
  <si>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</si>
  <si>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</si>
  <si>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</si>
  <si>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</si>
  <si>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</si>
  <si>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</si>
  <si>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</si>
  <si>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</si>
  <si>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</si>
  <si>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</si>
  <si>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</si>
  <si>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</si>
  <si>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</si>
  <si>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</si>
  <si>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</si>
  <si>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</si>
  <si>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</si>
  <si>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</si>
  <si>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</si>
  <si>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</si>
  <si>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</si>
  <si>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</si>
  <si>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</si>
  <si>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</si>
  <si>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</si>
  <si>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</si>
  <si>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</si>
  <si>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</si>
  <si>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</si>
  <si>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</si>
  <si>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</si>
  <si>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</si>
  <si>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</si>
  <si>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</si>
  <si>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</si>
  <si>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</si>
  <si>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</si>
  <si>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</si>
  <si>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</si>
  <si>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</si>
  <si>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</si>
  <si>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</si>
  <si>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</si>
  <si>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</si>
  <si>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</si>
  <si>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</si>
  <si>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</si>
  <si>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</si>
  <si>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</si>
  <si>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</si>
  <si>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</si>
  <si>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</si>
  <si>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</si>
  <si>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</si>
  <si>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</si>
  <si>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</si>
  <si>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</si>
  <si>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</si>
  <si>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</si>
  <si>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</si>
  <si>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</si>
  <si>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</si>
  <si>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</si>
  <si>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</si>
  <si>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</si>
  <si>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</si>
  <si>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</si>
  <si>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</si>
  <si>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</si>
  <si>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</si>
  <si>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</si>
  <si>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</si>
  <si>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</si>
  <si>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</si>
  <si>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</si>
  <si>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</si>
  <si>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</si>
  <si>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</si>
  <si>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</si>
  <si>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</si>
  <si>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</si>
  <si>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</si>
  <si>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</si>
  <si>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</si>
  <si>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</si>
  <si>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</si>
  <si>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</si>
  <si>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</si>
  <si>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</si>
  <si>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</si>
  <si>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</si>
  <si>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</si>
  <si>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</si>
  <si>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</si>
  <si>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</si>
  <si>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</si>
  <si>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</si>
  <si>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</si>
  <si>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</si>
  <si>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</si>
  <si>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</si>
  <si>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</si>
  <si>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</si>
  <si>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</si>
  <si>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</si>
  <si>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</si>
  <si>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</si>
  <si>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</si>
  <si>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</si>
  <si>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</si>
  <si>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</si>
  <si>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</si>
  <si>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</si>
  <si>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</si>
  <si>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</si>
  <si>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</si>
  <si>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</si>
  <si>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</si>
  <si>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</si>
  <si>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</si>
  <si>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</si>
  <si>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</si>
  <si>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</si>
  <si>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</si>
  <si>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</si>
  <si>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</si>
  <si>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</si>
  <si>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</si>
  <si>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</si>
  <si>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</si>
  <si>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</si>
  <si>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</si>
  <si>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</si>
  <si>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</si>
  <si>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</si>
  <si>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</si>
  <si>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</si>
  <si>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</si>
  <si>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</si>
  <si>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</si>
  <si>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</si>
  <si>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</si>
  <si>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</si>
  <si>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</si>
  <si>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</si>
  <si>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</si>
  <si>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</si>
  <si>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</si>
  <si>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</si>
  <si>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</si>
  <si>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</si>
  <si>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</si>
  <si>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</si>
  <si>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</si>
  <si>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</si>
  <si>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</si>
  <si>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</si>
  <si>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</si>
  <si>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</si>
  <si>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</si>
  <si>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</si>
  <si>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</si>
  <si>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</si>
  <si>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</si>
  <si>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</si>
  <si>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</si>
  <si>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</si>
  <si>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</si>
  <si>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</si>
  <si>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</si>
  <si>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</si>
  <si>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</si>
  <si>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</si>
  <si>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</si>
  <si>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</si>
  <si>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</si>
  <si>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</si>
  <si>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</si>
  <si>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</si>
  <si>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</si>
  <si>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</si>
  <si>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</si>
  <si>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</si>
  <si>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</si>
  <si>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</si>
  <si>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</si>
  <si>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</si>
  <si>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</si>
  <si>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</si>
  <si>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</si>
  <si>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</si>
  <si>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</si>
  <si>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</si>
  <si>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</si>
  <si>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</si>
  <si>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</si>
  <si>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</si>
  <si>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</si>
  <si>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</si>
  <si>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</si>
  <si>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</si>
  <si>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</si>
  <si>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</si>
  <si>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</si>
  <si>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</si>
  <si>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</si>
  <si>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</si>
  <si>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</si>
  <si>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</si>
  <si>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</si>
  <si>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</si>
  <si>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</si>
  <si>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</si>
  <si>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</si>
  <si>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</si>
  <si>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</si>
  <si>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</si>
  <si>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</si>
  <si>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</si>
  <si>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</si>
  <si>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</si>
  <si>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</si>
  <si>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</si>
  <si>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</si>
  <si>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</si>
  <si>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</si>
  <si>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</si>
  <si>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</si>
  <si>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</si>
  <si>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</si>
  <si>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</si>
  <si>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</si>
  <si>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</si>
  <si>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</si>
  <si>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</si>
  <si>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</si>
  <si>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</si>
  <si>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</si>
  <si>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</si>
  <si>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</si>
  <si>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</si>
  <si>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</si>
  <si>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</si>
  <si>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</si>
  <si>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</si>
  <si>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</si>
  <si>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</si>
  <si>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</si>
  <si>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</si>
  <si>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</si>
  <si>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</si>
  <si>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</si>
  <si>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</si>
  <si>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</si>
  <si>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</si>
  <si>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</si>
  <si>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</si>
  <si>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</si>
  <si>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</si>
  <si>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</si>
  <si>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</si>
  <si>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</si>
  <si>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</si>
  <si>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</si>
  <si>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</si>
  <si>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</si>
  <si>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</si>
  <si>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</si>
  <si>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</si>
  <si>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</si>
  <si>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</si>
  <si>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</si>
  <si>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</si>
  <si>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</si>
  <si>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</si>
  <si>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</si>
  <si>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</si>
  <si>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</si>
  <si>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</si>
  <si>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</si>
  <si>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</si>
  <si>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</si>
  <si>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</si>
  <si>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</si>
  <si>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</si>
  <si>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</si>
  <si>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</si>
  <si>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</si>
  <si>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</si>
  <si>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</si>
  <si>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</si>
  <si>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</si>
  <si>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</si>
  <si>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</si>
  <si>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</si>
  <si>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</si>
  <si>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</si>
  <si>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</si>
  <si>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</si>
  <si>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</si>
  <si>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</si>
  <si>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</si>
  <si>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</si>
  <si>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</si>
  <si>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</si>
  <si>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</si>
  <si>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</si>
  <si>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</si>
  <si>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</si>
  <si>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</si>
  <si>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</si>
  <si>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</si>
  <si>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</si>
  <si>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</si>
  <si>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</si>
  <si>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</si>
  <si>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</si>
  <si>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</si>
  <si>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</si>
  <si>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</si>
  <si>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</si>
  <si>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</si>
  <si>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</si>
  <si>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</si>
  <si>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</si>
  <si>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</si>
  <si>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</si>
  <si>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</si>
  <si>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</si>
  <si>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</si>
  <si>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</si>
  <si>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</si>
  <si>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</si>
  <si>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</si>
  <si>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</si>
  <si>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</si>
  <si>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</si>
  <si>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</si>
  <si>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</si>
  <si>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</si>
  <si>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</si>
  <si>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</si>
  <si>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</si>
  <si>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</si>
  <si>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</si>
  <si>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</si>
  <si>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</si>
  <si>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</si>
  <si>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</si>
  <si>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</si>
  <si>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</si>
  <si>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</si>
  <si>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</si>
  <si>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</si>
  <si>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</si>
  <si>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</si>
  <si>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</si>
  <si>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</si>
  <si>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</si>
  <si>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</si>
  <si>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</si>
  <si>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</si>
  <si>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</si>
  <si>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</si>
  <si>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</si>
  <si>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</si>
  <si>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</si>
  <si>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</si>
  <si>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</si>
  <si>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</si>
  <si>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</si>
  <si>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</si>
  <si>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</si>
  <si>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</si>
  <si>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</si>
  <si>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</si>
  <si>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</si>
  <si>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</si>
  <si>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</si>
  <si>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</si>
  <si>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</si>
  <si>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</si>
  <si>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</si>
  <si>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</si>
  <si>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</si>
  <si>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</si>
  <si>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</si>
  <si>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</si>
  <si>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</si>
  <si>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</si>
  <si>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</si>
  <si>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</si>
  <si>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</si>
  <si>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</si>
  <si>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</si>
  <si>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</si>
  <si>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</si>
  <si>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</si>
  <si>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</si>
  <si>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</si>
  <si>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</si>
  <si>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</si>
  <si>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</si>
  <si>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</si>
  <si>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</si>
  <si>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</si>
  <si>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</si>
  <si>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</si>
  <si>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</si>
  <si>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</si>
  <si>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</si>
  <si>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</si>
  <si>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</si>
  <si>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</si>
  <si>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</si>
  <si>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</si>
  <si>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</si>
  <si>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</si>
  <si>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</si>
  <si>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</si>
  <si>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</si>
  <si>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</si>
  <si>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</si>
  <si>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</si>
  <si>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</si>
  <si>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</si>
  <si>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</si>
  <si>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</si>
  <si>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</si>
  <si>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</si>
  <si>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</si>
  <si>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</si>
  <si>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</si>
  <si>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</si>
  <si>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</si>
  <si>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</si>
  <si>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</si>
  <si>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</si>
  <si>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</si>
  <si>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</si>
  <si>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</si>
  <si>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</si>
  <si>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</si>
  <si>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</si>
  <si>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</si>
  <si>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</si>
  <si>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</si>
  <si>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</si>
  <si>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</si>
  <si>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</si>
  <si>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</si>
  <si>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</si>
  <si>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</si>
  <si>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</si>
  <si>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</si>
  <si>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</si>
  <si>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</si>
  <si>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</si>
  <si>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</si>
  <si>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</si>
  <si>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</si>
  <si>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</si>
  <si>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</si>
  <si>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</si>
  <si>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</si>
  <si>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</si>
  <si>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</si>
  <si>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</si>
  <si>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</si>
  <si>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</si>
  <si>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</si>
  <si>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</si>
  <si>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</si>
  <si>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</si>
  <si>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</si>
  <si>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</si>
  <si>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</si>
  <si>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</si>
  <si>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</si>
  <si>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</si>
  <si>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</si>
  <si>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</si>
  <si>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</si>
  <si>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</si>
  <si>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</si>
  <si>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</si>
  <si>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</si>
  <si>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</si>
  <si>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</si>
  <si>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</si>
  <si>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</si>
  <si>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</si>
  <si>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</si>
  <si>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</si>
  <si>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</si>
  <si>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</si>
  <si>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</si>
  <si>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</si>
  <si>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</si>
  <si>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</si>
  <si>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</si>
  <si>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</si>
  <si>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</si>
  <si>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</si>
  <si>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</si>
  <si>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</si>
  <si>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</si>
  <si>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</si>
  <si>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</si>
  <si>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</si>
  <si>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</si>
  <si>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</si>
  <si>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</si>
  <si>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</si>
  <si>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</si>
  <si>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</si>
  <si>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</si>
  <si>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</si>
  <si>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</si>
  <si>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</si>
  <si>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</si>
  <si>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</si>
  <si>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</si>
  <si>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</si>
  <si>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</si>
  <si>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</si>
  <si>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</si>
  <si>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</si>
  <si>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</si>
  <si>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</si>
  <si>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</si>
  <si>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</si>
  <si>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</si>
  <si>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</si>
  <si>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</si>
  <si>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</si>
  <si>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</si>
  <si>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</si>
  <si>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</si>
  <si>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</si>
  <si>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</si>
  <si>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</si>
  <si>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</si>
  <si>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</si>
  <si>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</si>
  <si>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</si>
  <si>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</si>
  <si>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</si>
  <si>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</si>
  <si>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</si>
  <si>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</si>
  <si>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</si>
  <si>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</si>
  <si>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</si>
  <si>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</si>
  <si>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</si>
  <si>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</si>
  <si>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</si>
  <si>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</si>
  <si>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</si>
  <si>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</si>
  <si>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</si>
  <si>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</si>
  <si>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</si>
  <si>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</si>
  <si>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</si>
  <si>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</si>
  <si>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</si>
  <si>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</si>
  <si>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</si>
  <si>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</si>
  <si>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</si>
  <si>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</si>
  <si>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</si>
  <si>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</si>
  <si>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</si>
  <si>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</si>
  <si>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</si>
  <si>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</si>
  <si>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</si>
  <si>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</si>
  <si>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</si>
  <si>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</si>
  <si>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</si>
  <si>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</si>
  <si>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</si>
  <si>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</si>
  <si>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</si>
  <si>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</si>
  <si>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</si>
  <si>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</si>
  <si>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</si>
  <si>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</si>
  <si>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</si>
  <si>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</si>
  <si>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</si>
  <si>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</si>
  <si>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</si>
  <si>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</si>
  <si>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</si>
  <si>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</si>
  <si>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</si>
  <si>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</si>
  <si>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</si>
  <si>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</si>
  <si>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</si>
  <si>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</si>
  <si>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</si>
  <si>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</si>
  <si>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</si>
  <si>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</si>
  <si>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</si>
  <si>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</si>
  <si>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</si>
  <si>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</si>
  <si>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</si>
  <si>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</si>
  <si>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</si>
  <si>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</si>
  <si>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</si>
  <si>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</si>
  <si>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</si>
  <si>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</si>
  <si>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</si>
  <si>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</si>
  <si>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</si>
  <si>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</si>
  <si>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</si>
  <si>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</si>
  <si>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</si>
  <si>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</si>
  <si>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</si>
  <si>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</si>
  <si>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</si>
  <si>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</si>
  <si>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</si>
  <si>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</si>
  <si>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</si>
  <si>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</si>
  <si>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</si>
  <si>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</si>
  <si>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</si>
  <si>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</si>
  <si>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</si>
  <si>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</si>
  <si>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</si>
  <si>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</si>
  <si>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</si>
  <si>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</si>
  <si>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</si>
  <si>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</si>
  <si>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</si>
  <si>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</si>
  <si>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</si>
  <si>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</si>
  <si>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</si>
  <si>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</si>
  <si>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</si>
  <si>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</si>
  <si>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</si>
  <si>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</si>
  <si>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</si>
  <si>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</si>
  <si>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</si>
  <si>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</si>
  <si>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</si>
  <si>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</si>
  <si>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</si>
  <si>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</si>
  <si>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</si>
  <si>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</si>
  <si>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</si>
  <si>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</si>
  <si>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</si>
  <si>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</si>
  <si>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</si>
  <si>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</si>
  <si>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</si>
  <si>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</si>
  <si>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</si>
  <si>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</si>
  <si>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</si>
  <si>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</si>
  <si>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</si>
  <si>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</si>
  <si>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</si>
  <si>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</si>
  <si>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</si>
  <si>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</si>
  <si>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</si>
  <si>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</si>
  <si>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</si>
  <si>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</si>
  <si>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</si>
  <si>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</si>
  <si>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</si>
  <si>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</si>
  <si>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</si>
  <si>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</si>
  <si>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</si>
  <si>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</si>
  <si>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</si>
  <si>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</si>
  <si>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</si>
  <si>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</si>
  <si>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</si>
  <si>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</si>
  <si>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</si>
  <si>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</si>
  <si>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</si>
  <si>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</si>
  <si>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</si>
  <si>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</si>
  <si>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</si>
  <si>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</si>
  <si>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</si>
  <si>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</si>
  <si>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</si>
  <si>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</si>
  <si>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</si>
  <si>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</si>
  <si>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</si>
  <si>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</si>
  <si>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</si>
  <si>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</si>
  <si>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</si>
  <si>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</si>
  <si>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</si>
  <si>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</si>
  <si>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</si>
  <si>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</si>
  <si>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</si>
  <si>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</si>
  <si>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</si>
  <si>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</si>
  <si>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</si>
  <si>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</si>
  <si>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</si>
  <si>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</si>
  <si>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</si>
  <si>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</si>
  <si>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</si>
  <si>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</si>
  <si>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</si>
  <si>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</si>
  <si>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</si>
  <si>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</si>
  <si>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</si>
  <si>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</si>
  <si>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</si>
  <si>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</si>
  <si>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</si>
  <si>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</si>
  <si>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</si>
  <si>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</si>
  <si>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</si>
  <si>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</si>
  <si>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</si>
  <si>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</si>
  <si>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</si>
  <si>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</si>
  <si>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</si>
  <si>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</si>
  <si>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</si>
  <si>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</si>
  <si>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</si>
  <si>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</si>
  <si>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</si>
  <si>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</si>
  <si>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</si>
  <si>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</si>
  <si>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</si>
  <si>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</si>
  <si>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</si>
  <si>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</si>
  <si>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</si>
  <si>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</si>
  <si>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</si>
  <si>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</si>
  <si>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</si>
  <si>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</si>
  <si>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</si>
  <si>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</si>
  <si>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</si>
  <si>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</si>
  <si>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</si>
  <si>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</si>
  <si>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</si>
  <si>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</si>
  <si>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</si>
  <si>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</si>
  <si>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</si>
  <si>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</si>
  <si>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</si>
  <si>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</si>
  <si>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</si>
  <si>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</si>
  <si>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</si>
  <si>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</si>
  <si>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</si>
  <si>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</si>
  <si>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</si>
  <si>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</si>
  <si>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</si>
  <si>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</si>
  <si>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</si>
  <si>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</si>
  <si>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</si>
  <si>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</si>
  <si>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</si>
  <si>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</si>
  <si>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</si>
  <si>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</si>
  <si>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</si>
  <si>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</si>
  <si>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</si>
  <si>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</si>
  <si>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</si>
  <si>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</si>
  <si>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</si>
  <si>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</si>
  <si>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</si>
  <si>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</si>
  <si>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</si>
  <si>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</si>
  <si>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</si>
  <si>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</si>
  <si>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</si>
  <si>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</si>
  <si>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</si>
  <si>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</si>
  <si>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</si>
  <si>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</si>
  <si>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</si>
  <si>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</si>
  <si>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</si>
  <si>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</si>
  <si>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</si>
  <si>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</si>
  <si>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</si>
  <si>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</si>
  <si>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</si>
  <si>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</si>
  <si>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</si>
  <si>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</si>
  <si>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</si>
  <si>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</si>
  <si>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</si>
  <si>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</si>
  <si>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</si>
  <si>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</si>
  <si>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</si>
  <si>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</si>
  <si>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</si>
  <si>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</si>
  <si>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</si>
  <si>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</si>
  <si>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</si>
  <si>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</si>
  <si>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</si>
  <si>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</si>
  <si>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</si>
  <si>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</si>
  <si>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</si>
  <si>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</si>
  <si>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</si>
  <si>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</si>
  <si>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</si>
  <si>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</si>
  <si>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</si>
  <si>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</si>
  <si>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</si>
  <si>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</si>
  <si>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</si>
  <si>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</si>
  <si>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</si>
  <si>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</si>
  <si>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</si>
  <si>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</si>
  <si>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</si>
  <si>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</si>
  <si>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</si>
  <si>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</si>
  <si>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</si>
  <si>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</si>
  <si>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</si>
  <si>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</si>
  <si>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</si>
  <si>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</si>
  <si>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</si>
  <si>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</si>
  <si>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</si>
  <si>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</si>
  <si>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</si>
  <si>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</si>
  <si>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</si>
  <si>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</si>
  <si>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</si>
  <si>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</si>
  <si>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</si>
  <si>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</si>
  <si>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</si>
  <si>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</si>
  <si>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</si>
  <si>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</si>
  <si>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</si>
  <si>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</si>
  <si>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</si>
  <si>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</si>
  <si>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</si>
  <si>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</si>
  <si>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</si>
  <si>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</si>
  <si>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</si>
  <si>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</si>
  <si>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</si>
  <si>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</si>
  <si>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</si>
  <si>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</si>
  <si>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</si>
  <si>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</si>
  <si>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</si>
  <si>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</si>
  <si>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</si>
  <si>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</si>
  <si>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</si>
  <si>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</si>
  <si>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</si>
  <si>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</si>
  <si>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</si>
  <si>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</si>
  <si>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</si>
  <si>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</si>
  <si>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</si>
  <si>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</si>
  <si>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</si>
  <si>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</si>
  <si>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</si>
  <si>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</si>
  <si>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</si>
  <si>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</si>
  <si>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</si>
  <si>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</si>
  <si>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</si>
  <si>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</si>
  <si>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</si>
  <si>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</si>
  <si>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</si>
  <si>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</si>
  <si>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</si>
  <si>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</si>
  <si>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</si>
  <si>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</si>
  <si>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</si>
  <si>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</si>
  <si>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</si>
  <si>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</si>
  <si>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</si>
  <si>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</si>
  <si>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</si>
  <si>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</si>
  <si>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</si>
  <si>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</si>
  <si>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</si>
  <si>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</si>
  <si>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</si>
  <si>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</si>
  <si>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</si>
  <si>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</si>
  <si>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</si>
  <si>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</si>
  <si>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</si>
  <si>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</si>
  <si>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</si>
  <si>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</si>
  <si>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</si>
  <si>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</si>
  <si>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</si>
  <si>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</si>
  <si>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</si>
  <si>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</si>
  <si>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</si>
  <si>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</si>
  <si>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</si>
  <si>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</si>
  <si>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</si>
  <si>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</si>
  <si>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</si>
  <si>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</si>
  <si>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</si>
  <si>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</si>
  <si>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</si>
  <si>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</si>
  <si>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</si>
  <si>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</si>
  <si>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</si>
  <si>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</si>
  <si>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</si>
  <si>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</si>
  <si>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</si>
  <si>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</si>
  <si>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</si>
  <si>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</si>
  <si>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</si>
  <si>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</si>
  <si>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</si>
  <si>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</si>
  <si>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</si>
  <si>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</si>
  <si>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</si>
  <si>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</si>
  <si>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</si>
  <si>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</si>
  <si>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</si>
  <si>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</si>
  <si>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</si>
  <si>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</si>
  <si>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</si>
  <si>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</si>
  <si>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</si>
  <si>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</si>
  <si>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</si>
  <si>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</si>
  <si>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</si>
  <si>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</si>
  <si>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</si>
  <si>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</si>
  <si>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</si>
  <si>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</si>
  <si>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</si>
  <si>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</si>
  <si>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</si>
  <si>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</si>
  <si>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</si>
  <si>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</si>
  <si>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</si>
  <si>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</si>
  <si>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</si>
  <si>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</si>
  <si>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</si>
  <si>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</si>
  <si>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</si>
  <si>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</si>
  <si>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</si>
  <si>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</si>
  <si>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</si>
  <si>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</si>
  <si>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</si>
  <si>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</si>
  <si>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</si>
  <si>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</si>
  <si>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</si>
  <si>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</si>
  <si>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</si>
  <si>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</si>
  <si>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</si>
  <si>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</si>
  <si>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</si>
  <si>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</si>
  <si>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</si>
  <si>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</si>
  <si>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</si>
  <si>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</si>
  <si>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</si>
  <si>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</si>
  <si>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</si>
  <si>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</si>
  <si>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</si>
  <si>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</si>
  <si>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</si>
  <si>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</si>
  <si>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</si>
  <si>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</si>
  <si>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</si>
  <si>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</si>
  <si>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</si>
  <si>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</si>
  <si>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</si>
  <si>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</si>
  <si>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</si>
  <si>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</si>
  <si>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</si>
  <si>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</si>
  <si>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</si>
  <si>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</si>
  <si>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</si>
  <si>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</si>
  <si>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</si>
  <si>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</si>
  <si>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</si>
  <si>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</si>
  <si>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</si>
  <si>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</si>
  <si>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</si>
  <si>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</si>
  <si>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</si>
  <si>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</si>
  <si>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</si>
  <si>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</si>
  <si>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</si>
  <si>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</si>
  <si>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</si>
  <si>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</si>
  <si>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</si>
  <si>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</si>
  <si>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</si>
  <si>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</si>
  <si>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</si>
  <si>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</si>
  <si>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</si>
  <si>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</si>
  <si>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</si>
  <si>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</si>
  <si>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</si>
  <si>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</si>
  <si>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</si>
  <si>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</si>
  <si>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</si>
  <si>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</si>
  <si>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</si>
  <si>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</si>
  <si>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</si>
  <si>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</si>
  <si>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</si>
  <si>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</si>
  <si>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</si>
  <si>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</si>
  <si>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</si>
  <si>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</si>
  <si>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</si>
  <si>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</si>
  <si>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</si>
  <si>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</si>
  <si>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</si>
  <si>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</si>
  <si>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</si>
  <si>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</si>
  <si>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</si>
  <si>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</si>
  <si>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</si>
  <si>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</si>
  <si>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</si>
  <si>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</si>
  <si>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</si>
  <si>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</si>
  <si>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</si>
  <si>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</si>
  <si>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</si>
  <si>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</si>
  <si>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</si>
  <si>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</si>
  <si>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</si>
  <si>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</si>
  <si>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</si>
  <si>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</si>
  <si>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</si>
  <si>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</si>
  <si>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</si>
  <si>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</si>
  <si>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</si>
  <si>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</si>
  <si>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</si>
  <si>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</si>
  <si>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</si>
  <si>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</si>
  <si>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</si>
  <si>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</si>
  <si>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</si>
  <si>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</si>
  <si>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</si>
  <si>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</si>
  <si>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</si>
  <si>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</si>
  <si>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</si>
  <si>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</si>
  <si>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</si>
  <si>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</si>
  <si>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</si>
  <si>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</si>
  <si>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</si>
  <si>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</si>
  <si>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</si>
  <si>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</si>
  <si>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</si>
  <si>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</si>
  <si>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</si>
  <si>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</si>
  <si>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</si>
  <si>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</si>
  <si>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</si>
  <si>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</si>
  <si>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</si>
  <si>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</si>
  <si>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</si>
  <si>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</si>
  <si>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</si>
  <si>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</si>
  <si>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</si>
  <si>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</si>
  <si>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</si>
  <si>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</si>
  <si>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</si>
  <si>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</si>
  <si>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</si>
  <si>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</si>
  <si>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</si>
  <si>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</si>
  <si>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</si>
  <si>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</si>
  <si>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</si>
  <si>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</si>
  <si>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</si>
  <si>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</si>
  <si>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</si>
  <si>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</si>
  <si>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</si>
  <si>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</si>
  <si>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</si>
  <si>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</si>
  <si>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</si>
  <si>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</si>
  <si>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</si>
  <si>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</si>
  <si>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</si>
  <si>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</si>
  <si>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</si>
  <si>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</si>
  <si>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</si>
  <si>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</si>
  <si>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</si>
  <si>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</si>
  <si>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</si>
  <si>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</si>
  <si>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</si>
  <si>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</si>
  <si>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</si>
  <si>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</si>
  <si>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</si>
  <si>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</si>
  <si>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</si>
  <si>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</si>
  <si>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</si>
  <si>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</si>
  <si>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</si>
  <si>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</si>
  <si>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</si>
  <si>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</si>
  <si>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</si>
  <si>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</si>
  <si>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</si>
  <si>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</si>
  <si>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</si>
  <si>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</si>
  <si>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</si>
  <si>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</si>
  <si>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</si>
  <si>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</si>
  <si>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</si>
  <si>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</si>
  <si>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</si>
  <si>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</si>
  <si>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</si>
  <si>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</si>
  <si>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</si>
  <si>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</si>
  <si>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</si>
  <si>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</si>
  <si>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</si>
  <si>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</si>
  <si>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</si>
  <si>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</si>
  <si>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</si>
  <si>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</si>
  <si>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</si>
  <si>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</si>
  <si>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</si>
  <si>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</si>
  <si>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</si>
  <si>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</si>
  <si>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</si>
  <si>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</si>
  <si>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</si>
  <si>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</si>
  <si>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</si>
  <si>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</si>
  <si>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</si>
  <si>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</si>
  <si>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</si>
  <si>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</si>
  <si>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</si>
  <si>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</si>
  <si>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</si>
  <si>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</si>
  <si>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</si>
  <si>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</si>
  <si>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</si>
  <si>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</si>
  <si>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</si>
  <si>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</si>
  <si>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</si>
  <si>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</si>
  <si>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</si>
  <si>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</si>
  <si>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</si>
  <si>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</si>
  <si>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</si>
  <si>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</si>
  <si>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</si>
  <si>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</si>
  <si>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</si>
  <si>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</si>
  <si>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</si>
  <si>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</si>
  <si>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</si>
  <si>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</si>
  <si>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</si>
  <si>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</si>
  <si>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</si>
  <si>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</si>
  <si>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</si>
  <si>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</si>
  <si>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</si>
  <si>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</si>
  <si>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</si>
  <si>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</si>
  <si>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</si>
  <si>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</si>
  <si>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</si>
  <si>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</si>
  <si>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</si>
  <si>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</si>
  <si>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</si>
  <si>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</si>
  <si>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</si>
  <si>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</si>
  <si>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</si>
  <si>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</si>
  <si>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</si>
  <si>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</si>
  <si>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</si>
  <si>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</si>
  <si>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</si>
  <si>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</si>
  <si>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</si>
  <si>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</si>
  <si>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</si>
  <si>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</si>
  <si>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</si>
  <si>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</si>
  <si>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</si>
  <si>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</si>
  <si>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</si>
  <si>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</si>
  <si>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</si>
  <si>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</si>
  <si>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</si>
  <si>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</si>
  <si>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</si>
  <si>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</si>
  <si>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</si>
  <si>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</si>
  <si>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</si>
  <si>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</si>
  <si>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</si>
  <si>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</si>
  <si>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</si>
  <si>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</si>
  <si>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</si>
  <si>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</si>
  <si>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</si>
  <si>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</si>
  <si>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</si>
  <si>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</si>
  <si>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</si>
  <si>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</si>
  <si>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</si>
  <si>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</si>
  <si>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</si>
  <si>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</si>
  <si>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</si>
  <si>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</si>
  <si>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</si>
  <si>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</si>
  <si>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</si>
  <si>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</si>
  <si>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</si>
  <si>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</si>
  <si>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</si>
  <si>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</si>
  <si>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</si>
  <si>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</si>
  <si>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</si>
  <si>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</si>
  <si>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</si>
  <si>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</si>
  <si>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</si>
  <si>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</si>
  <si>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</si>
  <si>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</si>
  <si>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</si>
  <si>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</si>
  <si>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</si>
  <si>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</si>
  <si>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</si>
  <si>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</si>
  <si>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</si>
  <si>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</si>
  <si>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</si>
  <si>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</si>
  <si>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</si>
  <si>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</si>
  <si>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</si>
  <si>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</si>
  <si>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</si>
  <si>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</si>
  <si>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</si>
  <si>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</si>
  <si>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</si>
  <si>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</si>
  <si>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</si>
  <si>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</si>
  <si>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</si>
  <si>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</si>
  <si>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</si>
  <si>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</si>
  <si>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</si>
  <si>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</si>
  <si>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</si>
  <si>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</si>
  <si>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</si>
  <si>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</si>
  <si>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</si>
  <si>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</si>
  <si>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</si>
  <si>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</si>
  <si>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</si>
  <si>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</si>
  <si>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</si>
  <si>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</si>
  <si>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</si>
  <si>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</si>
  <si>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</si>
  <si>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</si>
  <si>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</si>
  <si>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</si>
  <si>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</si>
  <si>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</si>
  <si>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</si>
  <si>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</si>
  <si>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</si>
  <si>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</si>
  <si>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</si>
  <si>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</si>
  <si>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</si>
  <si>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</si>
  <si>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</si>
  <si>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</si>
  <si>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</si>
  <si>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</si>
  <si>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</si>
  <si>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</si>
  <si>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</si>
  <si>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</si>
  <si>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</si>
  <si>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</si>
  <si>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</si>
  <si>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</si>
  <si>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</si>
  <si>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</si>
  <si>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</si>
  <si>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</si>
  <si>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</si>
  <si>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</si>
  <si>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</si>
  <si>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</si>
  <si>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</si>
  <si>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</si>
  <si>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</si>
  <si>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</si>
  <si>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</si>
  <si>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</si>
  <si>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</si>
  <si>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</si>
  <si>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</si>
  <si>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</si>
  <si>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</si>
  <si>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</si>
  <si>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</si>
  <si>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</si>
  <si>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</si>
  <si>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</si>
  <si>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</si>
  <si>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</si>
  <si>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</si>
  <si>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</si>
  <si>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</si>
  <si>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</si>
  <si>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</si>
  <si>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</si>
  <si>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</si>
  <si>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</si>
  <si>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</si>
  <si>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</si>
  <si>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</si>
  <si>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</si>
  <si>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</si>
  <si>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</si>
  <si>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</si>
  <si>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</si>
  <si>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</si>
  <si>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</si>
  <si>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</si>
  <si>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</si>
  <si>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</si>
  <si>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</si>
  <si>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</si>
  <si>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</si>
  <si>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</si>
  <si>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</si>
  <si>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</si>
  <si>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</si>
  <si>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</si>
  <si>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</si>
  <si>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</si>
  <si>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</si>
  <si>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</si>
  <si>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</si>
  <si>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</si>
  <si>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</si>
  <si>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</si>
  <si>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</si>
  <si>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</si>
  <si>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</si>
  <si>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</si>
  <si>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</si>
  <si>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</si>
  <si>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</si>
  <si>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</si>
  <si>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</si>
  <si>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</si>
  <si>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</si>
  <si>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</si>
  <si>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</si>
  <si>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</si>
  <si>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</si>
  <si>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</si>
  <si>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</si>
  <si>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</si>
  <si>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</si>
  <si>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</si>
  <si>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</si>
  <si>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</si>
  <si>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</si>
  <si>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</si>
  <si>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</si>
  <si>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</si>
  <si>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</si>
  <si>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</si>
  <si>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</si>
  <si>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</si>
  <si>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</si>
  <si>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</si>
  <si>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</si>
  <si>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</si>
  <si>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</si>
  <si>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</si>
  <si>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</si>
  <si>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</si>
  <si>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</si>
  <si>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</si>
  <si>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</si>
  <si>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</si>
  <si>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</si>
  <si>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</si>
  <si>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</si>
  <si>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</si>
  <si>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</si>
  <si>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</si>
  <si>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</si>
  <si>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</si>
  <si>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</si>
  <si>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</si>
  <si>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</si>
  <si>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</si>
  <si>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</si>
  <si>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</si>
  <si>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</si>
  <si>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</si>
  <si>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</si>
  <si>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</si>
  <si>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</si>
  <si>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</si>
  <si>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</si>
  <si>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</si>
  <si>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</si>
  <si>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</si>
  <si>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</si>
  <si>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</si>
  <si>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</si>
  <si>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</si>
  <si>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</si>
  <si>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</si>
  <si>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</si>
  <si>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</si>
  <si>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</si>
  <si>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</si>
  <si>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</si>
  <si>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</si>
  <si>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</si>
  <si>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</si>
  <si>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</si>
  <si>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</si>
  <si>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</si>
  <si>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</si>
  <si>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</si>
  <si>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</si>
  <si>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</si>
  <si>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</si>
  <si>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</si>
  <si>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</si>
  <si>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</si>
  <si>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</si>
  <si>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</si>
  <si>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</si>
  <si>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</si>
  <si>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</si>
  <si>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</si>
  <si>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</si>
  <si>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</si>
  <si>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</si>
  <si>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</si>
  <si>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</si>
  <si>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</si>
  <si>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</si>
  <si>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</si>
  <si>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</si>
  <si>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</si>
  <si>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</si>
  <si>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</si>
  <si>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</si>
  <si>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</si>
  <si>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</si>
  <si>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</si>
  <si>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</si>
  <si>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</si>
  <si>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</si>
  <si>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</si>
  <si>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</si>
  <si>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</si>
  <si>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</si>
  <si>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</si>
  <si>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</si>
  <si>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</si>
  <si>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</si>
  <si>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</si>
  <si>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</si>
  <si>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</si>
  <si>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</si>
  <si>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</si>
  <si>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</si>
  <si>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</si>
  <si>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</si>
  <si>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</si>
  <si>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</si>
  <si>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</si>
  <si>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</si>
  <si>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</si>
  <si>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</si>
  <si>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</si>
  <si>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</si>
  <si>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</si>
  <si>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</si>
  <si>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</si>
  <si>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</si>
  <si>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</si>
  <si>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</si>
  <si>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</si>
  <si>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</si>
  <si>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</si>
  <si>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</si>
  <si>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</si>
  <si>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</si>
  <si>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</si>
  <si>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</si>
  <si>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</si>
  <si>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</si>
  <si>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</si>
  <si>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</si>
  <si>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</si>
  <si>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</si>
  <si>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</si>
  <si>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</si>
  <si>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</si>
  <si>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</si>
  <si>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</si>
  <si>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</si>
  <si>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</si>
  <si>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</si>
  <si>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</si>
  <si>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</si>
  <si>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</si>
  <si>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</si>
  <si>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</si>
  <si>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</si>
  <si>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</si>
  <si>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</si>
  <si>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</si>
  <si>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</si>
  <si>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</si>
  <si>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</si>
  <si>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</si>
  <si>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</si>
  <si>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</si>
  <si>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</si>
  <si>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</si>
  <si>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</si>
  <si>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</si>
  <si>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</si>
  <si>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</si>
  <si>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</si>
  <si>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</si>
  <si>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</si>
  <si>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</si>
  <si>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</si>
  <si>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</si>
  <si>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</si>
  <si>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</si>
  <si>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</si>
  <si>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</si>
  <si>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</si>
  <si>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</si>
  <si>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</si>
  <si>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</si>
  <si>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</si>
  <si>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</si>
  <si>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</si>
  <si>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</si>
  <si>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</si>
  <si>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</si>
  <si>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</si>
  <si>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</si>
  <si>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</si>
  <si>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</si>
  <si>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</si>
  <si>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</si>
  <si>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</si>
  <si>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</si>
  <si>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</si>
  <si>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</si>
  <si>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</si>
  <si>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</si>
  <si>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</si>
  <si>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</si>
  <si>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</si>
  <si>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</si>
  <si>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</si>
  <si>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</si>
  <si>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</si>
  <si>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</si>
  <si>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</si>
  <si>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</si>
  <si>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</si>
  <si>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</si>
  <si>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</si>
  <si>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</si>
  <si>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</si>
  <si>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</si>
  <si>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</si>
  <si>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</si>
  <si>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</si>
  <si>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</si>
  <si>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</si>
  <si>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</si>
  <si>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</si>
  <si>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</si>
  <si>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</si>
  <si>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</si>
  <si>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</si>
  <si>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</si>
  <si>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</si>
  <si>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</si>
  <si>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</si>
  <si>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</si>
  <si>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</si>
  <si>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</si>
  <si>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</si>
  <si>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</si>
  <si>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</si>
  <si>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</si>
  <si>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</si>
  <si>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</si>
  <si>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</si>
  <si>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</si>
  <si>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</si>
  <si>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</si>
  <si>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</si>
  <si>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</si>
  <si>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</si>
  <si>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</si>
  <si>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</si>
  <si>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</si>
  <si>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</si>
  <si>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</si>
  <si>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</si>
  <si>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</si>
  <si>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</si>
  <si>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</si>
  <si>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</si>
  <si>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</si>
  <si>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</si>
  <si>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</si>
  <si>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</si>
  <si>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</si>
  <si>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</si>
  <si>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</si>
  <si>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</si>
  <si>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</si>
  <si>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</si>
  <si>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</si>
  <si>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</si>
  <si>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</si>
  <si>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</si>
  <si>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</si>
  <si>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</si>
  <si>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</si>
  <si>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</si>
  <si>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</si>
  <si>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</si>
  <si>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</si>
  <si>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</si>
  <si>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</si>
  <si>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</si>
  <si>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</si>
  <si>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</si>
  <si>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</si>
  <si>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</si>
  <si>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</si>
  <si>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</si>
  <si>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</si>
  <si>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</si>
  <si>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</si>
  <si>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</si>
  <si>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</si>
  <si>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</si>
  <si>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</si>
  <si>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</si>
  <si>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</si>
  <si>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</si>
  <si>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</si>
  <si>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</si>
  <si>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</si>
  <si>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</si>
  <si>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</si>
  <si>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</si>
  <si>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</si>
  <si>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</si>
  <si>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</si>
  <si>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</si>
  <si>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</si>
  <si>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</si>
  <si>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</si>
  <si>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</si>
  <si>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</si>
  <si>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</si>
  <si>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</si>
  <si>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</si>
  <si>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</si>
  <si>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</si>
  <si>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</si>
  <si>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</si>
  <si>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</si>
  <si>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</si>
  <si>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</si>
  <si>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</si>
  <si>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</si>
  <si>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</si>
  <si>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</si>
  <si>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</si>
  <si>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</si>
  <si>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</si>
  <si>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</si>
  <si>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</si>
  <si>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</si>
  <si>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</si>
  <si>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</si>
  <si>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</si>
  <si>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</si>
  <si>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</si>
  <si>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</si>
  <si>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</si>
  <si>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</si>
  <si>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</si>
  <si>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</si>
  <si>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</si>
  <si>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</si>
  <si>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</si>
  <si>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</si>
  <si>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</si>
  <si>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</si>
  <si>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</si>
  <si>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</si>
  <si>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</si>
  <si>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</si>
  <si>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</si>
  <si>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</si>
  <si>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</si>
  <si>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</si>
  <si>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</si>
  <si>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</si>
  <si>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</si>
  <si>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</si>
  <si>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</si>
  <si>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</si>
  <si>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</si>
  <si>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</si>
  <si>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</si>
  <si>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</si>
  <si>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</si>
  <si>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</si>
  <si>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</si>
  <si>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</si>
  <si>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</si>
  <si>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</si>
  <si>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</si>
  <si>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</si>
  <si>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</si>
  <si>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</si>
  <si>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</si>
  <si>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</si>
  <si>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</si>
  <si>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</si>
  <si>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</si>
  <si>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</si>
  <si>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</si>
  <si>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</si>
  <si>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</si>
  <si>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</si>
  <si>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</si>
  <si>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</si>
  <si>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</si>
  <si>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</si>
  <si>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</si>
  <si>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</si>
  <si>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</si>
  <si>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</si>
  <si>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</si>
  <si>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</si>
  <si>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</si>
  <si>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</si>
  <si>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</si>
  <si>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</si>
  <si>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</si>
  <si>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</si>
  <si>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</si>
  <si>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</si>
  <si>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</si>
  <si>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</si>
  <si>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</si>
  <si>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</si>
  <si>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</si>
  <si>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</si>
  <si>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</si>
  <si>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</si>
  <si>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</si>
  <si>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</si>
  <si>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</si>
  <si>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</si>
  <si>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</si>
  <si>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</si>
  <si>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</si>
  <si>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</si>
  <si>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</si>
  <si>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</si>
  <si>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</si>
  <si>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</si>
  <si>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</si>
  <si>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</si>
  <si>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</si>
  <si>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</si>
  <si>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</si>
  <si>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</si>
  <si>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</si>
  <si>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</si>
  <si>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</si>
  <si>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</si>
  <si>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</si>
  <si>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</si>
  <si>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</si>
  <si>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</si>
  <si>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</si>
  <si>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</si>
  <si>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</si>
  <si>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</si>
  <si>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</si>
  <si>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</si>
  <si>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</si>
  <si>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</si>
  <si>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</si>
  <si>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</si>
  <si>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</si>
  <si>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</si>
  <si>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</si>
  <si>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</si>
  <si>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</si>
  <si>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</si>
  <si>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</si>
  <si>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</si>
  <si>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</si>
  <si>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</si>
  <si>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</si>
  <si>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</si>
  <si>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</si>
  <si>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</si>
  <si>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</si>
  <si>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</si>
  <si>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</si>
  <si>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</si>
  <si>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</si>
  <si>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</si>
  <si>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</si>
  <si>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</si>
  <si>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</si>
  <si>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</si>
  <si>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</si>
  <si>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</si>
  <si>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</si>
  <si>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</si>
  <si>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</si>
  <si>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</si>
  <si>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</si>
  <si>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</si>
  <si>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</si>
  <si>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</si>
  <si>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</si>
  <si>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</si>
  <si>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</si>
  <si>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</si>
  <si>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</si>
  <si>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</si>
  <si>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</si>
  <si>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</si>
  <si>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</si>
  <si>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</si>
  <si>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</si>
  <si>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</si>
  <si>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</si>
  <si>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</si>
  <si>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</si>
  <si>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</si>
  <si>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</si>
  <si>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</si>
  <si>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</si>
  <si>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</si>
  <si>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</si>
  <si>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</si>
  <si>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</si>
  <si>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</si>
  <si>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</si>
  <si>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</si>
  <si>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</si>
  <si>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</si>
  <si>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</si>
  <si>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</si>
  <si>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</si>
  <si>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</si>
  <si>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</si>
  <si>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</si>
  <si>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</si>
  <si>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</si>
  <si>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</si>
  <si>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</si>
  <si>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</si>
  <si>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</si>
  <si>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</si>
  <si>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</si>
  <si>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</si>
  <si>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</si>
  <si>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</si>
  <si>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</si>
  <si>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</si>
  <si>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</si>
  <si>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</si>
  <si>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</si>
  <si>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</si>
  <si>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</si>
  <si>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</si>
  <si>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</si>
  <si>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</si>
  <si>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</si>
  <si>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</si>
  <si>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</si>
  <si>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</si>
  <si>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</si>
  <si>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</si>
  <si>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</si>
  <si>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</si>
  <si>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</si>
  <si>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</si>
  <si>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</si>
  <si>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</si>
  <si>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</si>
  <si>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</si>
  <si>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</si>
  <si>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</si>
  <si>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</si>
  <si>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</si>
  <si>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</si>
  <si>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</si>
  <si>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</si>
  <si>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</si>
  <si>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</si>
  <si>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</si>
  <si>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</si>
  <si>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</si>
  <si>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</si>
  <si>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</si>
  <si>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</si>
  <si>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</si>
  <si>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</si>
  <si>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</si>
  <si>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</si>
  <si>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</si>
  <si>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</si>
  <si>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</si>
  <si>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</si>
  <si>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</si>
  <si>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</si>
  <si>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</si>
  <si>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</si>
  <si>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</si>
  <si>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</si>
  <si>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</si>
  <si>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</si>
  <si>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</si>
  <si>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</si>
  <si>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</si>
  <si>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</si>
  <si>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</si>
  <si>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</si>
  <si>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</si>
  <si>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</si>
  <si>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</si>
  <si>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</si>
  <si>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</si>
  <si>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</si>
  <si>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</si>
  <si>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</si>
  <si>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</si>
  <si>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</si>
  <si>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</si>
  <si>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</si>
  <si>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</si>
  <si>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</si>
  <si>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</si>
  <si>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</si>
  <si>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</si>
  <si>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</si>
  <si>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</si>
  <si>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</si>
  <si>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</si>
  <si>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</si>
  <si>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</si>
  <si>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</si>
  <si>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</si>
  <si>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</si>
  <si>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</si>
  <si>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</si>
  <si>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</si>
  <si>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</si>
  <si>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</si>
  <si>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</si>
  <si>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</si>
  <si>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</si>
  <si>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</si>
  <si>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</si>
  <si>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</si>
  <si>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</si>
  <si>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</si>
  <si>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</si>
  <si>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</si>
  <si>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</si>
  <si>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</si>
  <si>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</si>
  <si>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</si>
  <si>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</si>
  <si>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</si>
  <si>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</si>
  <si>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</si>
  <si>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</si>
  <si>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</si>
  <si>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</si>
  <si>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</si>
  <si>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</si>
  <si>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</si>
  <si>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</si>
  <si>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</si>
  <si>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</si>
  <si>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</si>
  <si>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</si>
  <si>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</si>
  <si>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</si>
  <si>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</si>
  <si>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</si>
  <si>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</si>
  <si>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</si>
  <si>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</si>
  <si>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</si>
  <si>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</si>
  <si>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</si>
  <si>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</si>
  <si>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</si>
  <si>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</si>
  <si>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</si>
  <si>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</si>
  <si>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</si>
  <si>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</si>
  <si>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</si>
  <si>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</si>
  <si>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</si>
  <si>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</si>
  <si>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</si>
  <si>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</si>
  <si>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</si>
  <si>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</si>
  <si>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</si>
  <si>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</si>
  <si>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</si>
  <si>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</si>
  <si>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</si>
  <si>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</si>
  <si>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</si>
  <si>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</si>
  <si>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</si>
  <si>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</si>
  <si>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</si>
  <si>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</si>
  <si>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</si>
  <si>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</si>
  <si>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</si>
  <si>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</si>
  <si>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</si>
  <si>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</si>
  <si>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</si>
  <si>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</si>
  <si>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</si>
  <si>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</si>
  <si>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</si>
  <si>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</si>
  <si>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</si>
  <si>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</si>
  <si>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</si>
  <si>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</si>
  <si>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</si>
  <si>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</si>
  <si>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</si>
  <si>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</si>
  <si>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</si>
  <si>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</si>
  <si>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</si>
  <si>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</si>
  <si>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</si>
  <si>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</si>
  <si>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</si>
  <si>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</si>
  <si>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</si>
  <si>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</si>
  <si>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</si>
  <si>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</si>
  <si>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</si>
  <si>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</si>
  <si>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</si>
  <si>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</si>
  <si>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</si>
  <si>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</si>
  <si>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</si>
  <si>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</si>
  <si>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</si>
  <si>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</si>
  <si>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</si>
  <si>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</si>
  <si>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</si>
  <si>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</si>
  <si>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</si>
  <si>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</si>
  <si>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</si>
  <si>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</si>
  <si>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</si>
  <si>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</si>
  <si>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</si>
  <si>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</si>
  <si>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</si>
  <si>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</si>
  <si>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</si>
  <si>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</si>
  <si>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</si>
  <si>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</si>
  <si>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</si>
  <si>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</si>
  <si>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</si>
  <si>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</si>
  <si>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</si>
  <si>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</si>
  <si>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</si>
  <si>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</si>
  <si>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</si>
  <si>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</si>
  <si>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</si>
  <si>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</si>
  <si>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</si>
  <si>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</si>
  <si>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</si>
  <si>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</si>
  <si>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</si>
  <si>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</si>
  <si>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</si>
  <si>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</si>
  <si>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</si>
  <si>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</si>
  <si>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</si>
  <si>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</si>
  <si>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</si>
  <si>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</si>
  <si>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</si>
  <si>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</si>
  <si>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</si>
  <si>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</si>
  <si>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</si>
  <si>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</si>
  <si>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</si>
  <si>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</si>
  <si>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</si>
  <si>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</si>
  <si>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</si>
  <si>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</si>
  <si>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</si>
  <si>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</si>
  <si>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</si>
  <si>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</si>
  <si>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</si>
  <si>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</si>
  <si>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</si>
  <si>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</si>
  <si>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</si>
  <si>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</si>
  <si>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</si>
  <si>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</si>
  <si>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</si>
  <si>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</si>
  <si>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</si>
  <si>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</si>
  <si>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</si>
  <si>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</si>
  <si>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</si>
  <si>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</si>
  <si>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</si>
  <si>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</si>
  <si>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</si>
  <si>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</si>
  <si>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</si>
  <si>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</si>
  <si>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</si>
  <si>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</si>
  <si>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</si>
  <si>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</si>
  <si>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</si>
  <si>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</si>
  <si>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</si>
  <si>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</si>
  <si>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</si>
  <si>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</si>
  <si>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</si>
  <si>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</si>
  <si>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</si>
  <si>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</si>
  <si>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</si>
  <si>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</si>
  <si>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</si>
  <si>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</si>
  <si>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</si>
  <si>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</si>
  <si>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</si>
  <si>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</si>
  <si>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</si>
  <si>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</si>
  <si>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</si>
  <si>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</si>
  <si>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</si>
  <si>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</si>
  <si>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</si>
  <si>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</si>
  <si>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</si>
  <si>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</si>
  <si>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</si>
  <si>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</si>
  <si>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</si>
  <si>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</si>
  <si>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</si>
  <si>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</si>
  <si>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</si>
  <si>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</si>
  <si>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</si>
  <si>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</si>
  <si>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</si>
  <si>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</si>
  <si>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</si>
  <si>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</si>
  <si>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</si>
  <si>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</si>
  <si>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</si>
  <si>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</si>
  <si>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</si>
  <si>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</si>
  <si>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</si>
  <si>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</si>
  <si>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</si>
  <si>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</si>
  <si>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</si>
  <si>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</si>
  <si>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</si>
  <si>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</si>
  <si>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</si>
  <si>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</si>
  <si>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</si>
  <si>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</si>
  <si>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</si>
  <si>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</si>
  <si>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</si>
  <si>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</si>
  <si>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</si>
  <si>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</si>
  <si>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</si>
  <si>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</si>
  <si>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</si>
  <si>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</si>
  <si>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</si>
  <si>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</si>
  <si>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</si>
  <si>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</si>
  <si>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</si>
  <si>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</si>
  <si>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</si>
  <si>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</si>
  <si>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</si>
  <si>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</si>
  <si>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</si>
  <si>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</si>
  <si>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</si>
  <si>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</si>
  <si>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</si>
  <si>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</si>
  <si>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</si>
  <si>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</si>
  <si>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</si>
  <si>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</si>
  <si>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</si>
  <si>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</si>
  <si>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</si>
  <si>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</si>
  <si>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</si>
  <si>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</si>
  <si>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</si>
  <si>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</si>
  <si>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</si>
  <si>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</si>
  <si>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</si>
  <si>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</si>
  <si>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</si>
  <si>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</si>
  <si>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</si>
  <si>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</si>
  <si>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</si>
  <si>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</si>
  <si>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</si>
  <si>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</si>
  <si>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</si>
  <si>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</si>
  <si>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</si>
  <si>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</si>
  <si>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</si>
  <si>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</si>
  <si>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</si>
  <si>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</si>
  <si>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</si>
  <si>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</si>
  <si>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</si>
  <si>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</si>
  <si>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</si>
  <si>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</si>
  <si>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</si>
  <si>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</si>
  <si>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</si>
  <si>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</si>
  <si>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</si>
  <si>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</si>
  <si>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</si>
  <si>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</si>
  <si>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</si>
  <si>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</si>
  <si>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</si>
  <si>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</si>
  <si>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</si>
  <si>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</si>
  <si>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</si>
  <si>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</si>
  <si>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</si>
  <si>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</si>
  <si>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</si>
  <si>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</si>
  <si>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</si>
  <si>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</si>
  <si>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</si>
  <si>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</si>
  <si>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</si>
  <si>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</si>
  <si>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</si>
  <si>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</si>
  <si>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</si>
  <si>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</si>
  <si>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</si>
  <si>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</si>
  <si>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</si>
  <si>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</si>
  <si>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</si>
  <si>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</si>
  <si>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</si>
  <si>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</si>
  <si>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</si>
  <si>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</si>
  <si>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</si>
  <si>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</si>
  <si>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</si>
  <si>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</si>
  <si>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</si>
  <si>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</si>
  <si>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</si>
  <si>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</si>
  <si>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</si>
  <si>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</si>
  <si>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</si>
  <si>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</si>
  <si>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</si>
  <si>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</si>
  <si>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</si>
  <si>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</si>
  <si>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</si>
  <si>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</si>
  <si>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</si>
  <si>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</si>
  <si>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</si>
  <si>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</si>
  <si>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</si>
  <si>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</si>
  <si>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</si>
  <si>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</si>
  <si>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</si>
  <si>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</si>
  <si>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</si>
  <si>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</si>
  <si>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</si>
  <si>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</si>
  <si>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</si>
  <si>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</si>
  <si>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</si>
  <si>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</si>
  <si>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</si>
  <si>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</si>
  <si>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</si>
  <si>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</si>
  <si>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</si>
  <si>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</si>
  <si>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</si>
  <si>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</si>
  <si>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</si>
  <si>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</si>
  <si>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</si>
  <si>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</si>
  <si>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</si>
  <si>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</si>
  <si>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</si>
  <si>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</si>
  <si>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</si>
  <si>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</si>
  <si>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</si>
  <si>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</si>
  <si>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</si>
  <si>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</si>
  <si>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</si>
  <si>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</si>
  <si>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</si>
  <si>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</si>
  <si>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</si>
  <si>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</si>
  <si>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</si>
  <si>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</si>
  <si>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</si>
  <si>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</si>
  <si>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</si>
  <si>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</si>
  <si>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</si>
  <si>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</si>
  <si>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</si>
  <si>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</si>
  <si>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</si>
  <si>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</si>
  <si>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</si>
  <si>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</si>
  <si>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</si>
  <si>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</si>
  <si>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</si>
  <si>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</si>
  <si>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</si>
  <si>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</si>
  <si>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</si>
  <si>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</si>
  <si>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</si>
  <si>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</si>
  <si>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</si>
  <si>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</si>
  <si>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</si>
  <si>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</si>
  <si>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</si>
  <si>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</si>
  <si>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</si>
  <si>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</si>
  <si>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</si>
  <si>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</si>
  <si>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</si>
  <si>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</si>
  <si>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</si>
  <si>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</si>
  <si>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</si>
  <si>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</si>
  <si>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</si>
  <si>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</si>
  <si>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</si>
  <si>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</si>
  <si>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</si>
  <si>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</si>
  <si>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</si>
  <si>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</si>
  <si>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</si>
  <si>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</si>
  <si>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</si>
  <si>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</si>
  <si>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</si>
  <si>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</si>
  <si>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</si>
  <si>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</si>
  <si>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</si>
  <si>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</si>
  <si>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</si>
  <si>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</si>
  <si>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</si>
  <si>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</si>
  <si>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</si>
  <si>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</si>
  <si>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</si>
  <si>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</si>
  <si>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</si>
  <si>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</si>
  <si>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</si>
  <si>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</si>
  <si>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</si>
  <si>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</si>
  <si>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</si>
  <si>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</si>
  <si>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</si>
  <si>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</si>
  <si>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</si>
  <si>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</si>
  <si>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</si>
  <si>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</si>
  <si>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</si>
  <si>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</si>
  <si>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</si>
  <si>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</si>
  <si>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</si>
  <si>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</si>
  <si>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</si>
  <si>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</si>
  <si>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</si>
  <si>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</si>
  <si>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</si>
  <si>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</si>
  <si>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</si>
  <si>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</si>
  <si>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</si>
  <si>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</si>
  <si>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</si>
  <si>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</si>
  <si>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</si>
  <si>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</si>
  <si>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</si>
  <si>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</si>
  <si>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</si>
  <si>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</si>
  <si>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</si>
  <si>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</si>
  <si>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</si>
  <si>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</si>
  <si>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</si>
  <si>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</si>
  <si>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</si>
  <si>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</si>
  <si>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</si>
  <si>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</si>
  <si>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</si>
  <si>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</si>
  <si>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</si>
  <si>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</si>
  <si>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</si>
  <si>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</si>
  <si>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</si>
  <si>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</si>
  <si>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</si>
  <si>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</si>
  <si>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</si>
  <si>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</si>
  <si>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</si>
  <si>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</si>
  <si>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</si>
  <si>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</si>
  <si>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</si>
  <si>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</si>
  <si>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</si>
  <si>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</si>
  <si>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</si>
  <si>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</si>
  <si>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</si>
  <si>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</si>
  <si>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</si>
  <si>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</si>
  <si>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</si>
  <si>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</si>
  <si>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</si>
  <si>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</si>
  <si>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</si>
  <si>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</si>
  <si>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</si>
  <si>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</si>
  <si>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</si>
  <si>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</si>
  <si>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</si>
  <si>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</si>
  <si>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</si>
  <si>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</si>
  <si>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</si>
  <si>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</si>
  <si>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</si>
  <si>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</si>
  <si>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</si>
  <si>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</si>
  <si>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</si>
  <si>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</si>
  <si>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</si>
  <si>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</si>
  <si>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</si>
  <si>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</si>
  <si>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</si>
  <si>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</si>
  <si>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</si>
  <si>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</si>
  <si>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</si>
  <si>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</si>
  <si>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</si>
  <si>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</si>
  <si>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</si>
  <si>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</si>
  <si>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</si>
  <si>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</si>
  <si>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</si>
  <si>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</si>
  <si>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</si>
  <si>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</si>
  <si>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</si>
  <si>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</si>
  <si>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</si>
  <si>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</si>
  <si>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</si>
  <si>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</si>
  <si>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</si>
  <si>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</si>
  <si>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</si>
  <si>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</si>
  <si>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</si>
  <si>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</si>
  <si>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</si>
  <si>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</si>
  <si>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</si>
  <si>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</si>
  <si>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</si>
  <si>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</si>
  <si>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</si>
  <si>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</si>
  <si>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</si>
  <si>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</si>
  <si>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</si>
  <si>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</si>
  <si>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</si>
  <si>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</si>
  <si>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</si>
  <si>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</si>
  <si>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</si>
  <si>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</si>
  <si>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</si>
  <si>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</si>
  <si>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</si>
  <si>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</si>
  <si>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</si>
  <si>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</si>
  <si>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</si>
  <si>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</si>
  <si>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</si>
  <si>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</si>
  <si>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</si>
  <si>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</si>
  <si>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</si>
  <si>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</si>
  <si>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</si>
  <si>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</si>
  <si>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</si>
  <si>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</si>
  <si>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</si>
  <si>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</si>
  <si>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</si>
  <si>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</si>
  <si>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</si>
  <si>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</si>
  <si>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</si>
  <si>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</si>
  <si>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</si>
  <si>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</si>
  <si>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</si>
  <si>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</si>
  <si>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</si>
  <si>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</si>
  <si>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</si>
  <si>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</si>
  <si>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</si>
  <si>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</si>
  <si>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</si>
  <si>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</si>
  <si>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</si>
  <si>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</si>
  <si>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</si>
  <si>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</si>
  <si>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</si>
  <si>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</si>
  <si>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</si>
  <si>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</si>
  <si>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</si>
  <si>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</si>
  <si>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</si>
  <si>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</si>
  <si>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</si>
  <si>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</si>
  <si>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</si>
  <si>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</si>
  <si>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</si>
  <si>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</si>
  <si>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</si>
  <si>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</si>
  <si>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</si>
  <si>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</si>
  <si>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</si>
  <si>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</si>
  <si>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</si>
  <si>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</si>
  <si>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</si>
  <si>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</si>
  <si>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</si>
  <si>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</si>
  <si>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</si>
  <si>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</si>
  <si>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</si>
  <si>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</si>
  <si>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</si>
  <si>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</si>
  <si>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</si>
  <si>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</si>
  <si>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</si>
  <si>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</si>
  <si>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</si>
  <si>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</si>
  <si>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</si>
  <si>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</si>
  <si>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</si>
  <si>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</si>
  <si>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</si>
  <si>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</si>
  <si>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</si>
  <si>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</si>
  <si>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</si>
  <si>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</si>
  <si>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</si>
  <si>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</si>
  <si>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</si>
  <si>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</si>
  <si>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</si>
  <si>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</si>
  <si>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</si>
  <si>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</si>
  <si>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</si>
  <si>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</si>
  <si>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</si>
  <si>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</si>
  <si>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</si>
  <si>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</si>
  <si>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</si>
  <si>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</si>
  <si>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</si>
  <si>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</si>
  <si>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</si>
  <si>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</si>
  <si>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</si>
  <si>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</si>
  <si>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</si>
  <si>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</si>
  <si>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</si>
  <si>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</si>
  <si>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</si>
  <si>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</si>
  <si>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</si>
  <si>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</si>
  <si>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</si>
  <si>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</si>
  <si>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</si>
  <si>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</si>
  <si>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</si>
  <si>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</si>
  <si>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</si>
  <si>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</si>
  <si>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</si>
  <si>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</si>
  <si>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</si>
  <si>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</si>
  <si>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</si>
  <si>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</si>
  <si>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</si>
  <si>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</si>
  <si>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</si>
  <si>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</si>
  <si>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</si>
  <si>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</si>
  <si>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</si>
  <si>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</si>
  <si>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</si>
  <si>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</si>
  <si>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</si>
  <si>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</si>
  <si>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</si>
  <si>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</si>
  <si>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</si>
  <si>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</si>
  <si>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</si>
  <si>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</si>
  <si>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</si>
  <si>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</si>
  <si>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</si>
  <si>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</si>
  <si>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</si>
  <si>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</si>
  <si>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</si>
  <si>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</si>
  <si>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</si>
  <si>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</si>
  <si>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</si>
  <si>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</si>
  <si>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</si>
  <si>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</si>
  <si>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</si>
  <si>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</si>
  <si>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</si>
  <si>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</si>
  <si>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</si>
  <si>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</si>
  <si>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</si>
  <si>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</si>
  <si>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</si>
  <si>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</si>
  <si>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</si>
  <si>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</si>
  <si>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</si>
  <si>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</si>
  <si>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</si>
  <si>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</si>
  <si>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</si>
  <si>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</si>
  <si>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</si>
  <si>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</si>
  <si>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</si>
  <si>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</si>
  <si>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</si>
  <si>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</si>
  <si>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</si>
  <si>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</si>
  <si>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</si>
  <si>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</si>
  <si>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</si>
  <si>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</si>
  <si>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</si>
  <si>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</si>
  <si>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</si>
  <si>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</si>
  <si>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</si>
  <si>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</si>
  <si>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</si>
  <si>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</si>
  <si>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</si>
  <si>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</si>
  <si>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</si>
  <si>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</si>
  <si>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</si>
  <si>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</si>
  <si>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</si>
  <si>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</si>
  <si>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</si>
  <si>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</si>
  <si>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</si>
  <si>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</si>
  <si>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</si>
  <si>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</si>
  <si>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</si>
  <si>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</si>
  <si>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</si>
  <si>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</si>
  <si>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</si>
  <si>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</si>
  <si>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</si>
  <si>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</si>
  <si>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</si>
  <si>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</si>
  <si>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</si>
  <si>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</si>
  <si>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</si>
  <si>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</si>
  <si>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</si>
  <si>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</si>
  <si>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</si>
  <si>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</si>
  <si>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</si>
  <si>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</si>
  <si>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</si>
  <si>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</si>
  <si>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</si>
  <si>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</si>
  <si>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</si>
  <si>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</si>
  <si>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</si>
  <si>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</si>
  <si>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</si>
  <si>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</si>
  <si>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</si>
  <si>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</si>
  <si>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</si>
  <si>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</si>
  <si>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</si>
  <si>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</si>
  <si>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</si>
  <si>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</si>
  <si>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</si>
  <si>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</si>
  <si>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</si>
  <si>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</si>
  <si>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</si>
  <si>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</si>
  <si>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</si>
  <si>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</si>
  <si>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</si>
  <si>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</si>
  <si>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</si>
  <si>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</si>
  <si>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</si>
  <si>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</si>
  <si>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</si>
  <si>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</si>
  <si>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</si>
  <si>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</si>
  <si>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</si>
  <si>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</si>
  <si>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</si>
  <si>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</si>
  <si>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</si>
  <si>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</si>
  <si>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</si>
  <si>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</si>
  <si>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</si>
  <si>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</si>
  <si>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</si>
  <si>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</si>
  <si>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</si>
  <si>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</si>
  <si>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</si>
  <si>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</si>
  <si>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</si>
  <si>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</si>
  <si>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</si>
  <si>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</si>
  <si>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</si>
  <si>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</si>
  <si>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</si>
  <si>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</si>
  <si>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</si>
  <si>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</si>
  <si>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</si>
  <si>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</si>
  <si>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</si>
  <si>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</si>
  <si>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</si>
  <si>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</si>
  <si>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</si>
  <si>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</si>
  <si>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</si>
  <si>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</si>
  <si>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</si>
  <si>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</si>
  <si>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</si>
  <si>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</si>
  <si>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</si>
  <si>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</si>
  <si>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</si>
  <si>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</si>
  <si>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</si>
  <si>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</si>
  <si>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</si>
  <si>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</si>
  <si>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</si>
  <si>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</si>
  <si>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</si>
  <si>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</si>
  <si>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</si>
  <si>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</si>
  <si>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</si>
  <si>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</si>
  <si>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</si>
  <si>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</si>
  <si>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</si>
  <si>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</si>
  <si>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</si>
  <si>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</si>
  <si>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</si>
  <si>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</si>
  <si>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</si>
  <si>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</si>
  <si>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</si>
  <si>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</si>
  <si>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</si>
  <si>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</si>
  <si>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</si>
  <si>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</si>
  <si>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</si>
  <si>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</si>
  <si>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</si>
  <si>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</si>
  <si>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</si>
  <si>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</si>
  <si>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</si>
  <si>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</si>
  <si>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</si>
  <si>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</si>
  <si>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</si>
  <si>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</si>
  <si>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</si>
  <si>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</si>
  <si>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</si>
  <si>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</si>
  <si>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</si>
  <si>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</si>
  <si>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</si>
  <si>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</si>
  <si>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</si>
  <si>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</si>
  <si>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</si>
  <si>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</si>
  <si>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</si>
  <si>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</si>
  <si>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</si>
  <si>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</si>
  <si>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</si>
  <si>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</si>
  <si>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</si>
  <si>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</si>
  <si>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</si>
  <si>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</si>
  <si>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</si>
  <si>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</si>
  <si>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</si>
  <si>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</si>
  <si>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</si>
  <si>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</si>
  <si>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</si>
  <si>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</si>
  <si>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</si>
  <si>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</si>
  <si>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</si>
  <si>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</si>
  <si>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</si>
  <si>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</si>
  <si>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</si>
  <si>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</si>
  <si>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</si>
  <si>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</si>
  <si>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</si>
  <si>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</si>
  <si>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</si>
  <si>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</si>
  <si>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</si>
  <si>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</si>
  <si>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</si>
  <si>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</si>
  <si>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</si>
  <si>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</si>
  <si>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</si>
  <si>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</si>
  <si>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</si>
  <si>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</si>
  <si>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</si>
  <si>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</si>
  <si>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</si>
  <si>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</si>
  <si>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</si>
  <si>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</si>
  <si>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</si>
  <si>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</si>
  <si>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</si>
  <si>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</si>
  <si>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</si>
  <si>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</si>
  <si>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</si>
  <si>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</si>
  <si>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</si>
  <si>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</si>
  <si>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</si>
  <si>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</si>
  <si>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</si>
  <si>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</si>
  <si>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</si>
  <si>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</si>
  <si>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</si>
  <si>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</si>
  <si>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</si>
  <si>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</si>
  <si>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</si>
  <si>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</si>
  <si>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</si>
  <si>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</si>
  <si>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</si>
  <si>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</si>
  <si>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</si>
  <si>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</si>
  <si>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</si>
  <si>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</si>
  <si>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</si>
  <si>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</si>
  <si>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</si>
  <si>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</si>
  <si>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</si>
  <si>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</si>
  <si>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</si>
  <si>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</si>
  <si>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</si>
  <si>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</si>
  <si>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</si>
  <si>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</si>
  <si>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</si>
  <si>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</si>
  <si>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</si>
  <si>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</si>
  <si>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</si>
  <si>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</si>
  <si>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</si>
  <si>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</si>
  <si>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</si>
  <si>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</si>
  <si>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</si>
  <si>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</si>
  <si>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</si>
  <si>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</si>
  <si>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</si>
  <si>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</si>
  <si>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</si>
  <si>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</si>
  <si>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</si>
  <si>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</si>
  <si>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</si>
  <si>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</si>
  <si>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</si>
  <si>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</si>
  <si>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</si>
  <si>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</si>
  <si>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</si>
  <si>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</si>
  <si>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</si>
  <si>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</si>
  <si>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</si>
  <si>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</si>
  <si>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</si>
  <si>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</si>
  <si>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</si>
  <si>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</si>
  <si>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</si>
  <si>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</si>
  <si>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</si>
  <si>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</si>
  <si>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</si>
  <si>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</si>
  <si>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</si>
  <si>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</si>
  <si>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</si>
  <si>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</si>
  <si>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</si>
  <si>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</si>
  <si>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</si>
  <si>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</si>
  <si>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</si>
  <si>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</si>
  <si>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</si>
  <si>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</si>
  <si>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</si>
  <si>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</si>
  <si>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</si>
  <si>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</si>
  <si>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</si>
  <si>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</si>
  <si>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</si>
  <si>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</si>
  <si>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</si>
  <si>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</si>
  <si>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</si>
  <si>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</si>
  <si>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</si>
  <si>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</si>
  <si>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</si>
  <si>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</si>
  <si>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</si>
  <si>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</si>
  <si>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</si>
  <si>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</si>
  <si>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</si>
  <si>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</si>
  <si>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</si>
  <si>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</si>
  <si>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</si>
  <si>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</si>
  <si>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</si>
  <si>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</si>
  <si>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</si>
  <si>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</si>
  <si>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</si>
  <si>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</si>
  <si>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</si>
  <si>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</si>
  <si>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</si>
  <si>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</si>
  <si>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</si>
  <si>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</si>
  <si>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</si>
  <si>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</si>
  <si>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</si>
  <si>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</si>
  <si>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</si>
  <si>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</si>
  <si>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</si>
  <si>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</si>
  <si>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</si>
  <si>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</si>
  <si>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</si>
  <si>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</si>
  <si>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</si>
  <si>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</si>
  <si>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</si>
  <si>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</si>
  <si>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</si>
  <si>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</si>
  <si>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</si>
  <si>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</si>
  <si>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</si>
  <si>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</si>
  <si>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</si>
  <si>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</si>
  <si>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</si>
  <si>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</si>
  <si>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</si>
  <si>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</si>
  <si>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</si>
  <si>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</si>
  <si>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</si>
  <si>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</si>
  <si>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</si>
  <si>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</si>
  <si>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</si>
  <si>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</si>
  <si>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</si>
  <si>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</si>
  <si>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</si>
  <si>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</si>
  <si>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</si>
  <si>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</si>
  <si>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</si>
  <si>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</si>
  <si>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</si>
  <si>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</si>
  <si>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</si>
  <si>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</si>
  <si>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</si>
  <si>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</si>
  <si>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</si>
  <si>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</si>
  <si>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</si>
  <si>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</si>
  <si>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</si>
  <si>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</si>
  <si>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</si>
  <si>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</si>
  <si>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</si>
  <si>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</si>
  <si>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</si>
  <si>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</si>
  <si>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</si>
  <si>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</si>
  <si>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</si>
  <si>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</si>
  <si>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</si>
  <si>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</si>
  <si>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</si>
  <si>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</si>
  <si>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</si>
  <si>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</si>
  <si>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</si>
  <si>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</si>
  <si>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</si>
  <si>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</si>
  <si>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</si>
  <si>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</si>
  <si>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</si>
  <si>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</si>
  <si>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</si>
  <si>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</si>
  <si>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</si>
  <si>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</si>
  <si>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</si>
  <si>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</si>
  <si>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</si>
  <si>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</si>
  <si>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</si>
  <si>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</si>
  <si>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</si>
  <si>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</si>
  <si>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</si>
  <si>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</si>
  <si>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</si>
  <si>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</si>
  <si>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</si>
  <si>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</si>
  <si>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</si>
  <si>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</si>
  <si>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</si>
  <si>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</si>
  <si>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</si>
  <si>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</si>
  <si>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</si>
  <si>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</si>
  <si>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</si>
  <si>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</si>
  <si>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</si>
  <si>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</si>
  <si>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</si>
  <si>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</si>
  <si>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</si>
  <si>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</si>
  <si>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</si>
  <si>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</si>
  <si>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</si>
  <si>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</si>
  <si>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</si>
  <si>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</si>
  <si>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</si>
  <si>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</si>
  <si>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</si>
  <si>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</si>
  <si>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</si>
  <si>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</si>
  <si>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</si>
  <si>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</si>
  <si>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</si>
  <si>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</si>
  <si>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</si>
  <si>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</si>
  <si>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</si>
  <si>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</si>
  <si>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</si>
  <si>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</si>
  <si>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</si>
  <si>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</si>
  <si>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</si>
  <si>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</si>
  <si>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</si>
  <si>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</si>
  <si>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</si>
  <si>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</si>
  <si>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</si>
  <si>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</si>
  <si>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</si>
  <si>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</si>
  <si>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</si>
  <si>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</si>
  <si>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</si>
  <si>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</si>
  <si>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</si>
  <si>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</si>
  <si>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</si>
  <si>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</si>
  <si>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</si>
  <si>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</si>
  <si>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</si>
  <si>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</si>
  <si>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</si>
  <si>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</si>
  <si>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</si>
  <si>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</si>
  <si>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</si>
  <si>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</si>
  <si>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</si>
  <si>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</si>
  <si>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</si>
  <si>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</si>
  <si>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</si>
  <si>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</si>
  <si>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</si>
  <si>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</si>
  <si>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</si>
  <si>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</si>
  <si>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</si>
  <si>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</si>
  <si>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</si>
  <si>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</si>
  <si>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</si>
  <si>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</si>
  <si>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</si>
  <si>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</si>
  <si>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</si>
  <si>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</si>
  <si>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</si>
  <si>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</si>
  <si>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</si>
  <si>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</si>
  <si>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</si>
  <si>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</si>
  <si>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</si>
  <si>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</si>
  <si>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</si>
  <si>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</si>
  <si>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</si>
  <si>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</si>
  <si>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</si>
  <si>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</si>
  <si>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</si>
  <si>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</si>
  <si>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</si>
  <si>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</si>
  <si>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</si>
  <si>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</si>
  <si>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</si>
  <si>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</si>
  <si>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</si>
  <si>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</si>
  <si>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</si>
  <si>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</si>
  <si>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</si>
  <si>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</si>
  <si>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</si>
  <si>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</si>
  <si>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</si>
  <si>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</si>
  <si>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</si>
  <si>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</si>
  <si>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</si>
  <si>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</si>
  <si>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</si>
  <si>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</si>
  <si>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</si>
  <si>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</si>
  <si>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</si>
  <si>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</si>
  <si>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</si>
  <si>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</si>
  <si>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</si>
  <si>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</si>
  <si>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</si>
  <si>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</si>
  <si>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</si>
  <si>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</si>
  <si>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</si>
  <si>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</si>
  <si>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</si>
  <si>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</si>
  <si>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</si>
  <si>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</si>
  <si>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</si>
  <si>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</si>
  <si>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</si>
  <si>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</si>
  <si>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</si>
  <si>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</si>
  <si>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</si>
  <si>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</si>
  <si>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</si>
  <si>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</si>
  <si>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</si>
  <si>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</si>
  <si>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</si>
  <si>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</si>
  <si>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</si>
  <si>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</si>
  <si>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</si>
  <si>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</si>
  <si>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</si>
  <si>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</si>
  <si>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</si>
  <si>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</si>
  <si>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</si>
  <si>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</si>
  <si>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</si>
  <si>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</si>
  <si>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</si>
  <si>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</si>
  <si>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</si>
  <si>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</si>
  <si>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</si>
  <si>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</si>
  <si>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</si>
  <si>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</si>
  <si>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</si>
  <si>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</si>
  <si>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</si>
  <si>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</si>
  <si>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</si>
  <si>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</si>
  <si>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</si>
  <si>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</si>
  <si>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</si>
  <si>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</si>
  <si>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</si>
  <si>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</si>
  <si>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</si>
  <si>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</si>
  <si>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</si>
  <si>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</si>
  <si>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</si>
  <si>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</si>
  <si>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</si>
  <si>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</si>
  <si>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</si>
  <si>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</si>
  <si>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</si>
  <si>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</si>
  <si>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</si>
  <si>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</si>
  <si>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</si>
  <si>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</si>
  <si>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</si>
  <si>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</si>
  <si>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</si>
  <si>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</si>
  <si>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</si>
  <si>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</si>
  <si>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</si>
  <si>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</si>
  <si>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</si>
  <si>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</si>
  <si>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</si>
  <si>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</si>
  <si>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</si>
  <si>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</si>
  <si>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</si>
  <si>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</si>
  <si>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</si>
  <si>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</si>
  <si>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</si>
  <si>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</si>
  <si>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</si>
  <si>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</si>
  <si>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</si>
  <si>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</si>
  <si>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</si>
  <si>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</si>
  <si>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</si>
  <si>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</si>
  <si>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</si>
  <si>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</si>
  <si>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</si>
  <si>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</si>
  <si>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</si>
  <si>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</si>
  <si>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</si>
  <si>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</si>
  <si>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</si>
  <si>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</si>
  <si>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</si>
  <si>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</si>
  <si>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</si>
  <si>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</si>
  <si>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</si>
  <si>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</si>
  <si>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</si>
  <si>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</si>
  <si>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</si>
  <si>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</si>
  <si>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</si>
  <si>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</si>
  <si>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</si>
  <si>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</si>
  <si>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</si>
  <si>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</si>
  <si>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</si>
  <si>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</si>
  <si>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</si>
  <si>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</si>
  <si>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</si>
  <si>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</si>
  <si>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</si>
  <si>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</si>
  <si>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</si>
  <si>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</si>
  <si>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</si>
  <si>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</si>
  <si>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</si>
  <si>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</si>
  <si>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</si>
  <si>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</si>
  <si>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</si>
  <si>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</si>
  <si>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</si>
  <si>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</si>
  <si>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</si>
  <si>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</si>
  <si>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</si>
  <si>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</si>
  <si>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</si>
  <si>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</si>
  <si>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</si>
  <si>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</si>
  <si>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</si>
  <si>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</si>
  <si>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</si>
  <si>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</si>
  <si>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</si>
  <si>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</si>
  <si>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</si>
  <si>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</si>
  <si>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</si>
  <si>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</si>
  <si>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</si>
  <si>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</si>
  <si>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</si>
  <si>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</si>
  <si>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</si>
  <si>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</si>
  <si>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</si>
  <si>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</si>
  <si>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</si>
  <si>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</si>
  <si>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</si>
  <si>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</si>
  <si>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</si>
  <si>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</si>
  <si>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</si>
  <si>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</si>
  <si>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</si>
  <si>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</si>
  <si>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</si>
  <si>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</si>
  <si>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</si>
  <si>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</si>
  <si>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</si>
  <si>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</si>
  <si>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</si>
  <si>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</si>
  <si>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</si>
  <si>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</si>
  <si>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</si>
  <si>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</si>
  <si>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</si>
  <si>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</si>
  <si>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</si>
  <si>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</si>
  <si>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</si>
  <si>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</si>
  <si>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</si>
  <si>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</si>
  <si>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</si>
  <si>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</si>
  <si>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</si>
  <si>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</si>
  <si>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</si>
  <si>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</si>
  <si>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</si>
  <si>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</si>
  <si>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</si>
  <si>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</si>
  <si>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</si>
  <si>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</si>
  <si>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</si>
  <si>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</si>
  <si>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</si>
  <si>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</si>
  <si>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</si>
  <si>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</si>
  <si>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</si>
  <si>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</si>
  <si>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</si>
  <si>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</si>
  <si>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</si>
  <si>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</si>
  <si>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</si>
  <si>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</si>
  <si>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</si>
  <si>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</si>
  <si>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</si>
  <si>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</si>
  <si>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</si>
  <si>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</si>
  <si>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</si>
  <si>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</si>
  <si>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</si>
  <si>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</si>
  <si>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</si>
  <si>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</si>
  <si>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</si>
  <si>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</si>
  <si>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</si>
  <si>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</si>
  <si>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</si>
  <si>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</si>
  <si>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</si>
  <si>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</si>
  <si>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</si>
  <si>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</si>
  <si>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</si>
  <si>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</si>
  <si>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</si>
  <si>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</si>
  <si>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</si>
  <si>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</si>
  <si>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</si>
  <si>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</si>
  <si>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</si>
  <si>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</si>
  <si>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</si>
  <si>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</si>
  <si>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</si>
  <si>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</si>
  <si>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</si>
  <si>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</si>
  <si>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</si>
  <si>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</si>
  <si>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</si>
  <si>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</si>
  <si>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</si>
  <si>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</si>
  <si>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</si>
  <si>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</si>
  <si>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</si>
  <si>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</si>
  <si>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</si>
  <si>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</si>
  <si>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</si>
  <si>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</si>
  <si>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</si>
  <si>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</si>
  <si>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</si>
  <si>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</si>
  <si>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</si>
  <si>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</si>
  <si>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</si>
  <si>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</si>
  <si>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</si>
  <si>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</si>
  <si>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</si>
  <si>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</si>
  <si>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</si>
  <si>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</si>
  <si>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</si>
  <si>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</si>
  <si>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</si>
  <si>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</si>
  <si>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</si>
  <si>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</si>
  <si>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</si>
  <si>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</si>
  <si>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</si>
  <si>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</si>
  <si>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</si>
  <si>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</si>
  <si>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</si>
  <si>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</si>
  <si>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</si>
  <si>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</si>
  <si>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</si>
  <si>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</si>
  <si>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</si>
  <si>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</si>
  <si>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</si>
  <si>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</si>
  <si>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</si>
  <si>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</si>
  <si>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</si>
  <si>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</si>
  <si>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</si>
  <si>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</si>
  <si>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</si>
  <si>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</si>
  <si>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</si>
  <si>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</si>
  <si>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</si>
  <si>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</si>
  <si>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</si>
  <si>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</si>
  <si>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</si>
  <si>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</si>
  <si>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</si>
  <si>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</si>
  <si>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</si>
  <si>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</si>
  <si>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</si>
  <si>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</si>
  <si>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</si>
  <si>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</si>
  <si>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</si>
  <si>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</si>
  <si>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</si>
  <si>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</si>
  <si>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</si>
  <si>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</si>
  <si>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</si>
  <si>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</si>
  <si>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</si>
  <si>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</si>
  <si>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</si>
  <si>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</si>
  <si>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</si>
  <si>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</si>
  <si>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</si>
  <si>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</si>
  <si>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</si>
  <si>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</si>
  <si>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</si>
  <si>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</si>
  <si>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</si>
  <si>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</si>
  <si>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</si>
  <si>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</si>
  <si>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</si>
  <si>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</si>
  <si>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</si>
  <si>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</si>
  <si>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</si>
  <si>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</si>
  <si>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</si>
  <si>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</si>
  <si>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</si>
  <si>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</si>
  <si>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</si>
  <si>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</si>
  <si>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</si>
  <si>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</si>
  <si>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</si>
  <si>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</si>
  <si>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</si>
  <si>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</si>
  <si>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</si>
  <si>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</si>
  <si>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</si>
  <si>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</si>
  <si>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</si>
  <si>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</si>
  <si>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</si>
  <si>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</si>
  <si>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</si>
  <si>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</si>
  <si>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</si>
  <si>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</si>
  <si>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</si>
  <si>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</si>
  <si>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</si>
  <si>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</si>
  <si>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</si>
  <si>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</si>
  <si>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</si>
  <si>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</si>
  <si>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</si>
  <si>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</si>
  <si>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</si>
  <si>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</si>
  <si>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</si>
  <si>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</si>
  <si>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</si>
  <si>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</si>
  <si>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</si>
  <si>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</si>
  <si>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</si>
  <si>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</si>
  <si>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</si>
  <si>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</si>
  <si>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</si>
  <si>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</si>
  <si>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</si>
  <si>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</si>
  <si>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</si>
  <si>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</si>
  <si>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</si>
  <si>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</si>
  <si>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</si>
  <si>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</si>
  <si>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</si>
  <si>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</si>
  <si>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</si>
  <si>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</si>
  <si>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</si>
  <si>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</si>
  <si>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</si>
  <si>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</si>
  <si>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</si>
  <si>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</si>
  <si>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</si>
  <si>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</si>
  <si>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</si>
  <si>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</si>
  <si>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</si>
  <si>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</si>
  <si>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</si>
  <si>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</si>
  <si>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</si>
  <si>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</si>
  <si>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</si>
  <si>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</si>
  <si>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</si>
  <si>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</si>
  <si>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</si>
  <si>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</si>
  <si>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</si>
  <si>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</si>
  <si>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</si>
  <si>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</si>
  <si>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</si>
  <si>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</si>
  <si>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</si>
  <si>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</si>
  <si>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</si>
  <si>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</si>
  <si>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</si>
  <si>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</si>
  <si>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</si>
  <si>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</si>
  <si>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</si>
  <si>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</si>
  <si>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</si>
  <si>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</si>
  <si>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</si>
  <si>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</si>
  <si>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</si>
  <si>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</si>
  <si>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</si>
  <si>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</si>
  <si>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</si>
  <si>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</si>
  <si>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</si>
  <si>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</si>
  <si>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</si>
  <si>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</si>
  <si>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</si>
  <si>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</si>
  <si>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</si>
  <si>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</si>
  <si>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</si>
  <si>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</si>
  <si>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</si>
  <si>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</si>
  <si>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</si>
  <si>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</si>
  <si>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</si>
  <si>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</si>
  <si>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</si>
  <si>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</si>
  <si>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</si>
  <si>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</si>
  <si>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</si>
  <si>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</si>
  <si>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</si>
  <si>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</si>
  <si>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</si>
  <si>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</si>
  <si>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</si>
  <si>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</si>
  <si>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</si>
  <si>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</si>
  <si>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</si>
  <si>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</si>
  <si>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</si>
  <si>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</si>
  <si>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</si>
  <si>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</si>
  <si>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</si>
  <si>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</si>
  <si>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</si>
  <si>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</si>
  <si>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</si>
  <si>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</si>
  <si>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</si>
  <si>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</si>
  <si>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</si>
  <si>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</si>
  <si>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</si>
  <si>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</si>
  <si>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</si>
  <si>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</si>
  <si>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</si>
  <si>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</si>
  <si>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</si>
  <si>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</si>
  <si>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</si>
  <si>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</si>
  <si>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</si>
  <si>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</si>
  <si>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</si>
  <si>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</si>
  <si>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</si>
  <si>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</si>
  <si>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</si>
  <si>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</si>
  <si>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</si>
  <si>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</si>
  <si>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</si>
  <si>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</si>
  <si>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</si>
  <si>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</si>
  <si>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</si>
  <si>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</si>
  <si>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</si>
  <si>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</si>
  <si>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</si>
  <si>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</si>
  <si>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</si>
  <si>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</si>
  <si>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</si>
  <si>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</si>
  <si>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</si>
  <si>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</si>
  <si>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</si>
  <si>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</si>
  <si>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</si>
  <si>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</si>
  <si>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</si>
  <si>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</si>
  <si>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</si>
  <si>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</si>
  <si>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</si>
  <si>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</si>
  <si>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</si>
  <si>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</si>
  <si>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</si>
  <si>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</si>
  <si>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</si>
  <si>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</si>
  <si>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</si>
  <si>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</si>
  <si>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</si>
  <si>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</si>
  <si>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</si>
  <si>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</si>
  <si>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</si>
  <si>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</si>
  <si>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</si>
  <si>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</si>
  <si>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</si>
  <si>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</si>
  <si>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</si>
  <si>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</si>
  <si>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</si>
  <si>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</si>
  <si>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</si>
  <si>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</si>
  <si>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</si>
  <si>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</si>
  <si>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</si>
  <si>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</si>
  <si>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</si>
  <si>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</si>
  <si>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</si>
  <si>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</si>
  <si>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</si>
  <si>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</si>
  <si>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</si>
  <si>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</si>
  <si>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</si>
  <si>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</si>
  <si>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</si>
  <si>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</si>
  <si>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</si>
  <si>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</si>
  <si>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</si>
  <si>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</si>
  <si>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</si>
  <si>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</si>
  <si>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</si>
  <si>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</si>
  <si>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</si>
  <si>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</si>
  <si>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</si>
  <si>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</si>
  <si>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</si>
  <si>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</si>
  <si>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</si>
  <si>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</si>
  <si>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</si>
  <si>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</si>
  <si>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</si>
  <si>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</si>
  <si>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</si>
  <si>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</si>
  <si>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</si>
  <si>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</si>
  <si>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</si>
  <si>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</si>
  <si>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</si>
  <si>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</si>
  <si>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</si>
  <si>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</si>
  <si>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</si>
  <si>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</si>
  <si>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</si>
  <si>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</si>
  <si>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</si>
  <si>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</si>
  <si>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</si>
  <si>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</si>
  <si>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</si>
  <si>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</si>
  <si>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</si>
  <si>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</si>
  <si>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</si>
  <si>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</si>
  <si>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</si>
  <si>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</si>
  <si>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</si>
  <si>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</si>
  <si>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</si>
  <si>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</si>
  <si>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</si>
  <si>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</si>
  <si>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</si>
  <si>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</si>
  <si>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</si>
  <si>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</si>
  <si>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</si>
  <si>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</si>
  <si>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</si>
  <si>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</si>
  <si>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</si>
  <si>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</si>
  <si>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</si>
  <si>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</si>
  <si>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</si>
  <si>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</si>
  <si>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</si>
  <si>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</si>
  <si>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</si>
  <si>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</si>
  <si>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</si>
  <si>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</si>
  <si>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</si>
  <si>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</si>
  <si>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</si>
  <si>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</si>
  <si>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</si>
  <si>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</si>
  <si>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</si>
  <si>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</si>
  <si>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</si>
  <si>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</si>
  <si>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</si>
  <si>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</si>
  <si>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</si>
  <si>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</si>
  <si>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</si>
  <si>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</si>
  <si>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</si>
  <si>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</si>
  <si>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</si>
  <si>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</si>
  <si>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</si>
  <si>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</si>
  <si>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</si>
  <si>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</si>
  <si>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</si>
  <si>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</si>
  <si>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</si>
  <si>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</si>
  <si>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</si>
  <si>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</si>
  <si>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</si>
  <si>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</si>
  <si>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</si>
  <si>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</si>
  <si>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</si>
  <si>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</si>
  <si>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</si>
  <si>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</si>
  <si>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</si>
  <si>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</si>
  <si>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</si>
  <si>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</si>
  <si>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</si>
  <si>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</si>
  <si>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</si>
  <si>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</si>
  <si>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</si>
  <si>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</si>
  <si>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</si>
  <si>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</si>
  <si>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</si>
  <si>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</si>
  <si>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</si>
  <si>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</si>
  <si>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</si>
  <si>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</si>
  <si>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</si>
  <si>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</si>
  <si>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</si>
  <si>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</si>
  <si>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</si>
  <si>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</si>
  <si>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</si>
  <si>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</si>
  <si>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</si>
  <si>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</si>
  <si>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</si>
  <si>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</si>
  <si>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</si>
  <si>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</si>
  <si>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</si>
  <si>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</si>
  <si>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</si>
  <si>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</si>
  <si>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</si>
  <si>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</si>
  <si>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</si>
  <si>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</si>
  <si>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</si>
  <si>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</si>
  <si>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</si>
  <si>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</si>
  <si>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</si>
  <si>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</si>
  <si>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</si>
  <si>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</si>
  <si>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</si>
  <si>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</si>
  <si>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</si>
  <si>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</si>
  <si>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</si>
  <si>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</si>
  <si>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</si>
  <si>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</si>
  <si>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</si>
  <si>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</si>
  <si>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</si>
  <si>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</si>
  <si>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</si>
  <si>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</si>
  <si>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</si>
  <si>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</si>
  <si>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</si>
  <si>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</si>
  <si>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</si>
  <si>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</si>
  <si>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</si>
  <si>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</si>
  <si>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</si>
  <si>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</si>
  <si>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</si>
  <si>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</si>
  <si>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</si>
  <si>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</si>
  <si>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</si>
  <si>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</si>
  <si>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</si>
  <si>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</si>
  <si>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</si>
  <si>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</si>
  <si>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</si>
  <si>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</si>
  <si>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</si>
  <si>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</si>
  <si>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</si>
  <si>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</si>
  <si>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</si>
  <si>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</si>
  <si>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</si>
  <si>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</si>
  <si>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</si>
  <si>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</si>
  <si>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</si>
  <si>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</si>
  <si>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</si>
  <si>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</si>
  <si>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</si>
  <si>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</si>
  <si>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</si>
  <si>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</si>
  <si>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</si>
  <si>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</si>
  <si>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</si>
  <si>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</si>
  <si>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</si>
  <si>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</si>
  <si>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</si>
  <si>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</si>
  <si>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</si>
  <si>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</si>
  <si>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</si>
  <si>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</si>
  <si>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</si>
  <si>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</si>
  <si>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</si>
  <si>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</si>
  <si>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</si>
  <si>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</si>
  <si>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</si>
  <si>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</si>
  <si>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</si>
  <si>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</si>
  <si>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</si>
  <si>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</si>
  <si>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</si>
  <si>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</si>
  <si>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</si>
  <si>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</si>
  <si>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</si>
  <si>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</si>
  <si>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</si>
  <si>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</si>
  <si>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</si>
  <si>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</si>
  <si>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</si>
  <si>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</si>
  <si>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</si>
  <si>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</si>
  <si>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</si>
  <si>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</si>
  <si>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</si>
  <si>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</si>
  <si>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</si>
  <si>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</si>
  <si>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</si>
  <si>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</si>
  <si>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</si>
  <si>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</si>
  <si>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</si>
  <si>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</si>
  <si>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</si>
  <si>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</si>
  <si>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</si>
  <si>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</si>
  <si>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</si>
  <si>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</si>
  <si>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</si>
  <si>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</si>
  <si>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</si>
  <si>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</si>
  <si>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</si>
  <si>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</si>
  <si>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</si>
  <si>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</si>
  <si>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</si>
  <si>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</si>
  <si>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</si>
  <si>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</si>
  <si>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</si>
  <si>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</si>
  <si>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</si>
  <si>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</si>
  <si>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</si>
  <si>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</si>
  <si>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</si>
  <si>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</si>
  <si>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</si>
  <si>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</si>
  <si>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</si>
  <si>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</si>
  <si>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</si>
  <si>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</si>
  <si>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</si>
  <si>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</si>
  <si>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</si>
  <si>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</si>
  <si>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</si>
  <si>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</si>
  <si>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</si>
  <si>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</si>
  <si>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</si>
  <si>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</si>
  <si>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</si>
  <si>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</si>
  <si>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</si>
  <si>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</si>
  <si>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</si>
  <si>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</si>
  <si>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</si>
  <si>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</si>
  <si>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</si>
  <si>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</si>
  <si>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</si>
  <si>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</si>
  <si>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</si>
  <si>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</si>
  <si>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</si>
  <si>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</si>
  <si>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</si>
  <si>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</si>
  <si>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</si>
  <si>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</si>
  <si>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</si>
  <si>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</si>
  <si>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</si>
  <si>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</si>
  <si>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</si>
  <si>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</si>
  <si>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</si>
  <si>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</si>
  <si>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</si>
  <si>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</si>
  <si>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</si>
  <si>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</si>
  <si>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</si>
  <si>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</si>
  <si>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</si>
  <si>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</si>
  <si>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</si>
  <si>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</si>
  <si>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</si>
  <si>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</si>
  <si>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</si>
  <si>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</si>
  <si>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</si>
  <si>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</si>
  <si>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</si>
  <si>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</si>
  <si>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</si>
  <si>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</si>
  <si>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</si>
  <si>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</si>
  <si>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</si>
  <si>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</si>
  <si>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</si>
  <si>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</si>
  <si>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</si>
  <si>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</si>
  <si>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</si>
  <si>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</si>
  <si>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</si>
  <si>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</si>
  <si>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</si>
  <si>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</si>
  <si>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</si>
  <si>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</si>
  <si>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</si>
  <si>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</si>
  <si>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</si>
  <si>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</si>
  <si>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</si>
  <si>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</si>
  <si>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</si>
  <si>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</si>
  <si>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</si>
  <si>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</si>
  <si>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</si>
  <si>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</si>
  <si>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</si>
  <si>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</si>
  <si>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</si>
  <si>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</si>
  <si>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</si>
  <si>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</si>
  <si>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</si>
  <si>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</si>
  <si>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</si>
  <si>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</si>
  <si>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</si>
  <si>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</si>
  <si>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</si>
  <si>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</si>
  <si>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</si>
  <si>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</si>
  <si>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</si>
  <si>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</si>
  <si>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</si>
  <si>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</si>
  <si>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</si>
  <si>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</si>
  <si>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</si>
  <si>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</si>
  <si>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</si>
  <si>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</si>
  <si>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</si>
  <si>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</si>
  <si>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</si>
  <si>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</si>
  <si>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</si>
  <si>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</si>
  <si>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</si>
  <si>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</si>
  <si>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</si>
  <si>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</si>
  <si>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</si>
  <si>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</si>
  <si>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</si>
  <si>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</si>
  <si>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</si>
  <si>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</si>
  <si>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</si>
  <si>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</si>
  <si>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</si>
  <si>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</si>
  <si>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</si>
  <si>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</si>
  <si>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</si>
  <si>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</si>
  <si>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</si>
  <si>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</si>
  <si>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</si>
  <si>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</si>
  <si>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</si>
  <si>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</si>
  <si>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</si>
  <si>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</si>
  <si>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</si>
  <si>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</si>
  <si>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</si>
  <si>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</si>
  <si>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</si>
  <si>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</si>
  <si>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</si>
  <si>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</si>
  <si>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</si>
  <si>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</si>
  <si>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</si>
  <si>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</si>
  <si>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</si>
  <si>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</si>
  <si>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</si>
  <si>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</si>
  <si>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</si>
  <si>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</si>
  <si>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</si>
  <si>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</si>
  <si>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</si>
  <si>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</si>
  <si>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</si>
  <si>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</si>
  <si>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</si>
  <si>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</si>
  <si>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</si>
  <si>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</si>
  <si>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</si>
  <si>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</si>
  <si>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</si>
  <si>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</si>
  <si>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</si>
  <si>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</si>
  <si>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</si>
  <si>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</si>
  <si>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</si>
  <si>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</si>
  <si>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</si>
  <si>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</si>
  <si>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</si>
  <si>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</si>
  <si>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</si>
  <si>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</si>
  <si>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</si>
  <si>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</si>
  <si>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</si>
  <si>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</si>
  <si>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</si>
  <si>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</si>
  <si>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</si>
  <si>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</si>
  <si>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</si>
  <si>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</si>
  <si>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</si>
  <si>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</si>
  <si>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</si>
  <si>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</si>
  <si>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</si>
  <si>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</si>
  <si>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</si>
  <si>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</si>
  <si>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</si>
  <si>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</si>
  <si>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</si>
  <si>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</si>
  <si>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</si>
  <si>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</si>
  <si>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</si>
  <si>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</si>
  <si>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</si>
  <si>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</si>
  <si>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</si>
  <si>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</si>
  <si>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</si>
  <si>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</si>
  <si>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</si>
  <si>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</si>
  <si>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</si>
  <si>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</si>
  <si>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</si>
  <si>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</si>
  <si>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</si>
  <si>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</si>
  <si>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</si>
  <si>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</si>
  <si>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</si>
  <si>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</si>
  <si>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</si>
  <si>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</si>
  <si>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</si>
  <si>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</si>
  <si>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</si>
  <si>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</si>
  <si>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</si>
  <si>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</si>
  <si>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</si>
  <si>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</si>
  <si>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</si>
  <si>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</si>
  <si>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</si>
  <si>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</si>
  <si>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</si>
  <si>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</si>
  <si>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</si>
  <si>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</si>
  <si>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</si>
  <si>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</si>
  <si>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</si>
  <si>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</si>
  <si>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</si>
  <si>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</si>
  <si>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</si>
  <si>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</si>
  <si>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</si>
  <si>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</si>
  <si>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</si>
  <si>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</si>
  <si>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</si>
  <si>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</si>
  <si>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</si>
  <si>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</si>
  <si>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</si>
  <si>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</si>
  <si>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</si>
  <si>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</si>
  <si>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</si>
  <si>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</si>
  <si>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</si>
  <si>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</si>
  <si>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</si>
  <si>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</si>
  <si>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</si>
  <si>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</si>
  <si>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</si>
  <si>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</si>
  <si>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</si>
  <si>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</si>
  <si>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</si>
  <si>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</si>
  <si>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</si>
  <si>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</si>
  <si>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</si>
  <si>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</si>
  <si>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</si>
  <si>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</si>
  <si>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</si>
  <si>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</si>
  <si>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</si>
  <si>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</si>
  <si>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</si>
  <si>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</si>
  <si>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</si>
  <si>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</si>
  <si>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</si>
  <si>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</si>
  <si>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</si>
  <si>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</si>
  <si>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</si>
  <si>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</si>
  <si>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</si>
  <si>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</si>
  <si>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</si>
  <si>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</si>
  <si>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</si>
  <si>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</si>
  <si>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</si>
  <si>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</si>
  <si>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</si>
  <si>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</si>
  <si>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</si>
  <si>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</si>
  <si>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</si>
  <si>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</si>
  <si>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</si>
  <si>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</si>
  <si>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</si>
  <si>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</si>
  <si>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</si>
  <si>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</si>
  <si>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</si>
  <si>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</si>
  <si>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</si>
  <si>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</si>
  <si>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</si>
  <si>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</si>
  <si>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</si>
  <si>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</si>
  <si>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</si>
  <si>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</si>
  <si>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</si>
  <si>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</si>
  <si>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</si>
  <si>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</si>
  <si>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</si>
  <si>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</si>
  <si>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</si>
  <si>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</si>
  <si>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</si>
  <si>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</si>
  <si>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</si>
  <si>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</si>
  <si>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</si>
  <si>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</si>
  <si>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</si>
  <si>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</si>
  <si>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</si>
  <si>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</si>
  <si>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</si>
  <si>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</si>
  <si>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</si>
  <si>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</si>
  <si>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</si>
  <si>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</si>
  <si>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</si>
  <si>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</si>
  <si>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</si>
  <si>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</si>
  <si>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</si>
  <si>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</si>
  <si>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</si>
  <si>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</si>
  <si>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</si>
  <si>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</si>
  <si>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</si>
  <si>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</si>
  <si>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</si>
  <si>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</si>
  <si>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</si>
  <si>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</si>
  <si>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</si>
  <si>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</si>
  <si>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</si>
  <si>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</si>
  <si>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</si>
  <si>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</si>
  <si>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</si>
  <si>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</si>
  <si>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</si>
  <si>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</si>
  <si>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</si>
  <si>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</si>
  <si>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</si>
  <si>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</si>
  <si>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</si>
  <si>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</si>
  <si>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</si>
  <si>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</si>
  <si>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</si>
  <si>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</si>
  <si>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</si>
  <si>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</si>
  <si>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</si>
  <si>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</si>
  <si>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</si>
  <si>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</si>
  <si>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</si>
  <si>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</si>
  <si>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</si>
  <si>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</si>
  <si>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</si>
  <si>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</si>
  <si>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</si>
  <si>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</si>
  <si>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</si>
  <si>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</si>
  <si>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</si>
  <si>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</si>
  <si>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</si>
  <si>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</si>
  <si>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</si>
  <si>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</si>
  <si>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</si>
  <si>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</si>
  <si>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</si>
  <si>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</si>
  <si>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</si>
  <si>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</si>
  <si>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</si>
  <si>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</si>
  <si>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</si>
  <si>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</si>
  <si>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</si>
  <si>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</si>
  <si>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</si>
  <si>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</si>
  <si>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</si>
  <si>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</si>
  <si>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</si>
  <si>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</si>
  <si>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</si>
  <si>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</si>
  <si>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</si>
  <si>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</si>
  <si>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</si>
  <si>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</si>
  <si>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</si>
  <si>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</si>
  <si>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</si>
  <si>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</si>
  <si>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</si>
  <si>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</si>
  <si>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</si>
  <si>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</si>
  <si>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</si>
  <si>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</si>
  <si>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</si>
  <si>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</si>
  <si>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</si>
  <si>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</si>
  <si>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</si>
  <si>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</si>
  <si>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</si>
  <si>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</si>
  <si>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</si>
  <si>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</si>
  <si>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</si>
  <si>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</si>
  <si>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</si>
  <si>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</si>
  <si>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</si>
  <si>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</si>
  <si>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</si>
  <si>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</si>
  <si>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</si>
  <si>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</si>
  <si>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</si>
  <si>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</si>
  <si>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</si>
  <si>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</si>
  <si>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</si>
  <si>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</si>
  <si>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</si>
  <si>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</si>
  <si>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</si>
  <si>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</si>
  <si>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</si>
  <si>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</si>
  <si>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</si>
  <si>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</si>
  <si>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</si>
  <si>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</si>
  <si>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</si>
  <si>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</si>
  <si>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</si>
  <si>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</si>
  <si>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</si>
  <si>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</si>
  <si>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</si>
  <si>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</si>
  <si>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</si>
  <si>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</si>
  <si>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</si>
  <si>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</si>
  <si>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</si>
  <si>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</si>
  <si>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</si>
  <si>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</si>
  <si>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</si>
  <si>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</si>
  <si>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</si>
  <si>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</si>
  <si>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</si>
  <si>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</si>
  <si>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</si>
  <si>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</si>
  <si>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</si>
  <si>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</si>
  <si>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</si>
  <si>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</si>
  <si>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</si>
  <si>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</si>
  <si>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</si>
  <si>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</si>
  <si>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</si>
  <si>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</si>
  <si>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</si>
  <si>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</si>
  <si>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</si>
  <si>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</si>
  <si>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</si>
  <si>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</si>
  <si>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</si>
  <si>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</si>
  <si>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</si>
  <si>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</si>
  <si>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</si>
  <si>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</si>
  <si>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</si>
  <si>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</si>
  <si>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</si>
  <si>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</si>
  <si>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</si>
  <si>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</si>
  <si>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</si>
  <si>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</si>
  <si>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</si>
  <si>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</si>
  <si>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</si>
  <si>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</si>
  <si>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</si>
  <si>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</si>
  <si>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</si>
  <si>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</si>
  <si>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</si>
  <si>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</si>
  <si>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</si>
  <si>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</si>
  <si>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</si>
  <si>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</si>
  <si>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</si>
  <si>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</si>
  <si>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</si>
  <si>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</si>
  <si>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</si>
  <si>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</si>
  <si>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</si>
  <si>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</si>
  <si>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</si>
  <si>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</si>
  <si>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</si>
  <si>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</si>
  <si>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</si>
  <si>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</si>
  <si>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</si>
  <si>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</si>
  <si>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</si>
  <si>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</si>
  <si>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</si>
  <si>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</si>
  <si>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</si>
  <si>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</si>
  <si>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</si>
  <si>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</si>
  <si>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</si>
  <si>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</si>
  <si>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</si>
  <si>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</si>
  <si>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</si>
  <si>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</si>
  <si>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</si>
  <si>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</si>
  <si>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</si>
  <si>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</si>
  <si>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</si>
  <si>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</si>
  <si>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</si>
  <si>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</si>
  <si>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</si>
  <si>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</si>
  <si>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</si>
  <si>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</si>
  <si>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</si>
  <si>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</si>
  <si>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</si>
  <si>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</si>
  <si>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</si>
  <si>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</si>
  <si>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</si>
  <si>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</si>
  <si>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</si>
  <si>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</si>
  <si>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</si>
  <si>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</si>
  <si>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</si>
  <si>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</si>
  <si>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</si>
  <si>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</si>
  <si>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</si>
  <si>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</si>
  <si>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</si>
  <si>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</si>
  <si>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</si>
  <si>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</si>
  <si>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</si>
  <si>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</si>
  <si>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</si>
  <si>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</si>
  <si>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</si>
  <si>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</si>
  <si>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</si>
  <si>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</si>
  <si>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</si>
  <si>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</si>
  <si>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</si>
  <si>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</si>
  <si>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</si>
  <si>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</si>
  <si>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</si>
  <si>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</si>
  <si>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</si>
  <si>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</si>
  <si>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</si>
  <si>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</si>
  <si>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</si>
  <si>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</si>
  <si>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</si>
  <si>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</si>
  <si>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</si>
  <si>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</si>
  <si>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</si>
  <si>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</si>
  <si>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</si>
  <si>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</si>
  <si>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</si>
  <si>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</si>
  <si>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</si>
  <si>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</si>
  <si>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</si>
  <si>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</si>
  <si>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</si>
  <si>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</si>
  <si>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</si>
  <si>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</si>
  <si>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</si>
  <si>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</si>
  <si>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</si>
  <si>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</si>
  <si>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</si>
  <si>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</si>
  <si>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</si>
  <si>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</si>
  <si>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</si>
  <si>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</si>
  <si>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</si>
  <si>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</si>
  <si>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</si>
  <si>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</si>
  <si>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</si>
  <si>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</si>
  <si>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</si>
  <si>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</si>
  <si>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</si>
  <si>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</si>
  <si>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</si>
  <si>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</si>
  <si>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</si>
  <si>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</si>
  <si>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</si>
  <si>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</si>
  <si>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</si>
  <si>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</si>
  <si>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</si>
  <si>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</si>
  <si>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</si>
  <si>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</si>
  <si>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</si>
  <si>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</si>
  <si>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</si>
  <si>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</si>
  <si>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</si>
  <si>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</si>
  <si>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</si>
  <si>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</si>
  <si>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</si>
  <si>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</si>
  <si>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</si>
  <si>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</si>
  <si>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</si>
  <si>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</si>
  <si>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</si>
  <si>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</si>
  <si>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</si>
  <si>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</si>
  <si>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</si>
  <si>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</si>
  <si>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</si>
  <si>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</si>
  <si>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</si>
  <si>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</si>
  <si>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</si>
  <si>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</si>
  <si>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</si>
  <si>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</si>
  <si>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</si>
  <si>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</si>
  <si>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</si>
  <si>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</si>
  <si>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</si>
  <si>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</si>
  <si>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</si>
  <si>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</si>
  <si>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</si>
  <si>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</si>
  <si>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</si>
  <si>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</si>
  <si>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</si>
  <si>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</si>
  <si>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</si>
  <si>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</si>
  <si>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</si>
  <si>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</si>
  <si>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</si>
  <si>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</si>
  <si>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</si>
  <si>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</si>
  <si>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</si>
  <si>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</si>
  <si>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</si>
  <si>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</si>
  <si>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</si>
  <si>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</si>
  <si>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</si>
  <si>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</si>
  <si>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</si>
  <si>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</si>
  <si>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</si>
  <si>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</si>
  <si>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</si>
  <si>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</si>
  <si>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</si>
  <si>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</si>
  <si>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</si>
  <si>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</si>
  <si>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</si>
  <si>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</si>
  <si>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</si>
  <si>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</si>
  <si>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</si>
  <si>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</si>
  <si>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</si>
  <si>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</si>
  <si>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</si>
  <si>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</si>
  <si>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</si>
  <si>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</si>
  <si>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</si>
  <si>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</si>
  <si>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</si>
  <si>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</si>
  <si>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</si>
  <si>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</si>
  <si>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</si>
  <si>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</si>
  <si>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</si>
  <si>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</si>
  <si>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</si>
  <si>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</si>
  <si>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</si>
  <si>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</si>
  <si>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</si>
  <si>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</si>
  <si>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</si>
  <si>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</si>
  <si>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</si>
  <si>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</si>
  <si>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</si>
  <si>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</si>
  <si>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</si>
  <si>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</si>
  <si>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</si>
  <si>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</si>
  <si>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</si>
  <si>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</si>
  <si>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</si>
  <si>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</si>
  <si>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</si>
  <si>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</si>
  <si>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</si>
  <si>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</si>
  <si>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</si>
  <si>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</si>
  <si>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</si>
  <si>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</si>
  <si>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</si>
  <si>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</si>
  <si>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</si>
  <si>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</si>
  <si>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</si>
  <si>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</si>
  <si>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</si>
  <si>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</si>
  <si>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</si>
  <si>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</si>
  <si>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</si>
  <si>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</si>
  <si>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</si>
  <si>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</si>
  <si>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</si>
  <si>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</si>
  <si>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</si>
  <si>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</si>
  <si>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</si>
  <si>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</si>
  <si>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</si>
  <si>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</si>
  <si>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</si>
  <si>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</si>
  <si>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</si>
  <si>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</si>
  <si>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</si>
  <si>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</si>
  <si>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</si>
  <si>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</si>
  <si>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</si>
  <si>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</si>
  <si>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</si>
  <si>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</si>
  <si>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</si>
  <si>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</si>
  <si>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</si>
  <si>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</si>
  <si>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</si>
  <si>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</si>
  <si>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</si>
  <si>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</si>
  <si>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</si>
  <si>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</si>
  <si>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</si>
  <si>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</si>
  <si>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</si>
  <si>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</si>
  <si>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</si>
  <si>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</si>
  <si>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</si>
  <si>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</si>
  <si>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</si>
  <si>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</si>
  <si>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</si>
  <si>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</si>
  <si>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</si>
  <si>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</si>
  <si>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</si>
  <si>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</si>
  <si>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</si>
  <si>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</si>
  <si>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</si>
  <si>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</si>
  <si>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</si>
  <si>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</si>
  <si>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</si>
  <si>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</si>
  <si>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</si>
  <si>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</si>
  <si>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</si>
  <si>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</si>
  <si>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</si>
  <si>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</si>
  <si>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</si>
  <si>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</si>
  <si>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</si>
  <si>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</si>
  <si>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</si>
  <si>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</si>
  <si>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</si>
  <si>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</si>
  <si>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</si>
  <si>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</si>
  <si>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</si>
  <si>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</si>
  <si>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</si>
  <si>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</si>
  <si>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</si>
  <si>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</si>
  <si>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</si>
  <si>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</si>
  <si>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</si>
  <si>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</si>
  <si>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</si>
  <si>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</si>
  <si>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</si>
  <si>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</si>
  <si>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</si>
  <si>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</si>
  <si>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</si>
  <si>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</si>
  <si>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</si>
  <si>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</si>
  <si>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</si>
  <si>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</si>
  <si>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</si>
  <si>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</si>
  <si>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</si>
  <si>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</si>
  <si>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</si>
  <si>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</si>
  <si>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</si>
  <si>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</si>
  <si>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</si>
  <si>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</si>
  <si>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</si>
  <si>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</si>
  <si>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</si>
  <si>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</si>
  <si>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</si>
  <si>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</si>
  <si>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</si>
  <si>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</si>
  <si>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</si>
  <si>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</si>
  <si>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</si>
  <si>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</si>
  <si>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</si>
  <si>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</si>
  <si>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</si>
  <si>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</si>
  <si>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</si>
  <si>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</si>
  <si>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</si>
  <si>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</si>
  <si>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</si>
  <si>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</si>
  <si>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</si>
  <si>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</si>
  <si>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</si>
  <si>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</si>
  <si>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</si>
  <si>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</si>
  <si>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</si>
  <si>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</si>
  <si>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</si>
  <si>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</si>
  <si>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</si>
  <si>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</si>
  <si>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</si>
  <si>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</si>
  <si>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</si>
  <si>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</si>
  <si>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</si>
  <si>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</si>
  <si>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</si>
  <si>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</si>
  <si>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</si>
  <si>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</si>
  <si>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</si>
  <si>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</si>
  <si>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</si>
  <si>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</si>
  <si>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</si>
  <si>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</si>
  <si>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</si>
  <si>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</si>
  <si>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</si>
  <si>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</si>
  <si>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</si>
  <si>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</si>
  <si>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</si>
  <si>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</si>
  <si>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</si>
  <si>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</si>
  <si>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</si>
  <si>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</si>
  <si>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</si>
  <si>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</si>
  <si>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</si>
  <si>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</si>
  <si>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</si>
  <si>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</si>
  <si>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</si>
  <si>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</si>
  <si>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</si>
  <si>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</si>
  <si>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</si>
  <si>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</si>
  <si>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</si>
  <si>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</si>
  <si>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</si>
  <si>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</si>
  <si>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</si>
  <si>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</si>
  <si>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</si>
  <si>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</si>
  <si>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</si>
  <si>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</si>
  <si>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</si>
  <si>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</si>
  <si>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</si>
  <si>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</si>
  <si>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</si>
  <si>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</si>
  <si>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</si>
  <si>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</si>
  <si>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</si>
  <si>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</si>
  <si>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</si>
  <si>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</si>
  <si>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</si>
  <si>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</si>
  <si>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</si>
  <si>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</si>
  <si>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</si>
  <si>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</si>
  <si>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</si>
  <si>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</si>
  <si>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</si>
  <si>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</si>
  <si>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</si>
  <si>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</si>
  <si>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</si>
  <si>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</si>
  <si>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</si>
  <si>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</si>
  <si>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</si>
  <si>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</si>
  <si>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</si>
  <si>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</si>
  <si>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</si>
  <si>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</si>
  <si>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</si>
  <si>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</si>
  <si>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</si>
  <si>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</si>
  <si>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</si>
  <si>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</si>
  <si>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</si>
  <si>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</si>
  <si>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</si>
  <si>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</si>
  <si>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</si>
  <si>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</si>
  <si>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</si>
  <si>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</si>
  <si>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</si>
  <si>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</si>
  <si>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</si>
  <si>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</si>
  <si>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</si>
  <si>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</si>
  <si>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</si>
  <si>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</si>
  <si>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</si>
  <si>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</si>
  <si>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</si>
  <si>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</si>
  <si>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</si>
  <si>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</si>
  <si>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</si>
  <si>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</si>
  <si>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</si>
  <si>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</si>
  <si>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</si>
  <si>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</si>
  <si>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</si>
  <si>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</si>
  <si>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</si>
  <si>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</si>
  <si>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</si>
  <si>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</si>
  <si>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</si>
  <si>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</si>
  <si>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</si>
  <si>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</si>
  <si>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</si>
  <si>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</si>
  <si>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</si>
  <si>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</si>
  <si>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</si>
  <si>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</si>
  <si>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</si>
  <si>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</si>
  <si>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</si>
  <si>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</si>
  <si>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</si>
  <si>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</si>
  <si>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</si>
  <si>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</si>
  <si>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</si>
  <si>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</si>
  <si>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</si>
  <si>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</si>
  <si>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</si>
  <si>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</si>
  <si>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</si>
  <si>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</si>
  <si>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</si>
  <si>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</si>
  <si>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</si>
  <si>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</si>
  <si>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</si>
  <si>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</si>
  <si>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</si>
  <si>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</si>
  <si>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</si>
  <si>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</si>
  <si>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</si>
  <si>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</si>
  <si>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</si>
  <si>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</si>
  <si>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</si>
  <si>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</si>
  <si>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</si>
  <si>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</si>
  <si>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</si>
  <si>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</si>
  <si>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</si>
  <si>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</si>
  <si>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</si>
  <si>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</si>
  <si>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</si>
  <si>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</si>
  <si>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</si>
  <si>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</si>
  <si>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</si>
  <si>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</si>
  <si>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</si>
  <si>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</si>
  <si>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</si>
  <si>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</si>
  <si>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</si>
  <si>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</si>
  <si>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</si>
  <si>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</si>
  <si>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</si>
  <si>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</si>
  <si>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</si>
  <si>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</si>
  <si>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</si>
  <si>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</si>
  <si>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</si>
  <si>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</si>
  <si>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</si>
  <si>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</si>
  <si>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</si>
  <si>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</si>
  <si>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</si>
  <si>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</si>
  <si>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</si>
  <si>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</si>
  <si>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</si>
  <si>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</si>
  <si>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</si>
  <si>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</si>
  <si>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</si>
  <si>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</si>
  <si>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</si>
  <si>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</si>
  <si>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</si>
  <si>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</si>
  <si>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</si>
  <si>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</si>
  <si>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</si>
  <si>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</si>
  <si>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</si>
  <si>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</si>
  <si>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</si>
  <si>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</si>
  <si>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</si>
  <si>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</si>
  <si>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</si>
  <si>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</si>
  <si>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</si>
  <si>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</si>
  <si>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</si>
  <si>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</si>
  <si>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</si>
  <si>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</si>
  <si>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</si>
  <si>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</si>
  <si>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</si>
  <si>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</si>
  <si>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</si>
  <si>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</si>
  <si>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</si>
  <si>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</si>
  <si>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</si>
  <si>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</si>
  <si>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</si>
  <si>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</si>
  <si>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</si>
  <si>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</si>
  <si>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</si>
  <si>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</si>
  <si>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</si>
  <si>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</si>
  <si>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</si>
  <si>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</si>
  <si>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</si>
  <si>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</si>
  <si>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</si>
  <si>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</si>
  <si>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</si>
  <si>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</si>
  <si>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</si>
  <si>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</si>
  <si>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</si>
  <si>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</si>
  <si>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</si>
  <si>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</si>
  <si>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</si>
  <si>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</si>
  <si>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</si>
  <si>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</si>
  <si>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</si>
  <si>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</si>
  <si>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</si>
  <si>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</si>
  <si>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</si>
  <si>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</si>
  <si>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</si>
  <si>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</si>
  <si>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</si>
  <si>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</si>
  <si>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</si>
  <si>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</si>
  <si>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</si>
  <si>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</si>
  <si>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</si>
  <si>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</si>
  <si>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</si>
  <si>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</si>
  <si>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</si>
  <si>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</si>
  <si>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</si>
  <si>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</si>
  <si>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</si>
  <si>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</si>
  <si>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</si>
  <si>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</si>
  <si>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</si>
  <si>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</si>
  <si>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</si>
  <si>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</si>
  <si>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</si>
  <si>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</si>
  <si>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</si>
  <si>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</si>
  <si>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</si>
  <si>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</si>
  <si>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</si>
  <si>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</si>
  <si>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</si>
  <si>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</si>
  <si>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</si>
  <si>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</si>
  <si>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</si>
  <si>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</si>
  <si>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</si>
  <si>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</si>
  <si>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</si>
  <si>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</si>
  <si>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</si>
  <si>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</si>
  <si>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</si>
  <si>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</si>
  <si>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</si>
  <si>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</si>
  <si>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</si>
  <si>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</si>
  <si>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</si>
  <si>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</si>
  <si>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</si>
  <si>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</si>
  <si>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</si>
  <si>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</si>
  <si>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</si>
  <si>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</si>
  <si>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</si>
  <si>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</si>
  <si>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</si>
  <si>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</si>
  <si>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</si>
  <si>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</si>
  <si>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</si>
  <si>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</si>
  <si>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</si>
  <si>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</si>
  <si>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</si>
  <si>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</si>
  <si>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</si>
  <si>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</si>
  <si>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</si>
  <si>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</si>
  <si>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</si>
  <si>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</si>
  <si>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</si>
  <si>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</si>
  <si>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</si>
  <si>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</si>
  <si>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</si>
  <si>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</si>
  <si>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</si>
  <si>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</si>
  <si>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</si>
  <si>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</si>
  <si>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</si>
  <si>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</si>
  <si>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</si>
  <si>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</si>
  <si>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</si>
  <si>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</si>
  <si>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</si>
  <si>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</si>
  <si>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</si>
  <si>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</si>
  <si>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</si>
  <si>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</si>
  <si>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</si>
  <si>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</si>
  <si>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</si>
  <si>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</si>
  <si>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</si>
  <si>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</si>
  <si>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</si>
  <si>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</si>
  <si>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</si>
  <si>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</si>
  <si>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</si>
  <si>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</si>
  <si>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</si>
  <si>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</si>
  <si>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</si>
  <si>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</si>
  <si>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</si>
  <si>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</si>
  <si>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</si>
  <si>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</si>
  <si>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</si>
  <si>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</si>
  <si>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</si>
  <si>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</si>
  <si>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</si>
  <si>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</si>
  <si>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</si>
  <si>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</si>
  <si>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</si>
  <si>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</si>
  <si>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</si>
  <si>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</si>
  <si>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</si>
  <si>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</si>
  <si>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</si>
  <si>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</si>
  <si>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</si>
  <si>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</si>
  <si>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</si>
  <si>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</si>
  <si>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</si>
  <si>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</si>
  <si>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</si>
  <si>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</si>
  <si>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</si>
  <si>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</si>
  <si>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</si>
  <si>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</si>
  <si>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</si>
  <si>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</si>
  <si>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</si>
  <si>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</si>
  <si>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</si>
  <si>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</si>
  <si>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</si>
  <si>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</si>
  <si>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</si>
  <si>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</si>
  <si>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</si>
  <si>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</si>
  <si>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</si>
  <si>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</si>
  <si>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</si>
  <si>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</si>
  <si>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</si>
  <si>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</si>
  <si>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</si>
  <si>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</si>
  <si>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</si>
  <si>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</si>
  <si>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</si>
  <si>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</si>
  <si>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</si>
  <si>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</si>
  <si>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</si>
  <si>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</si>
  <si>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</si>
  <si>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</si>
  <si>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</si>
  <si>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</si>
  <si>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</si>
  <si>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</si>
  <si>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</si>
  <si>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</si>
  <si>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</si>
  <si>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</si>
  <si>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</si>
  <si>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</si>
  <si>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</si>
  <si>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</si>
  <si>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</si>
  <si>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</si>
  <si>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</si>
  <si>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</si>
  <si>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</si>
  <si>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</si>
  <si>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</si>
  <si>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</si>
  <si>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</si>
  <si>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</si>
  <si>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</si>
  <si>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</si>
  <si>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</si>
  <si>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</si>
  <si>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</si>
  <si>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</si>
  <si>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</si>
  <si>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</si>
  <si>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</si>
  <si>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</si>
  <si>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</si>
  <si>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</si>
  <si>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</si>
  <si>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</si>
  <si>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</si>
  <si>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</si>
  <si>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</si>
  <si>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</si>
  <si>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</si>
  <si>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</si>
  <si>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</si>
  <si>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</si>
  <si>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</si>
  <si>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</si>
  <si>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</si>
  <si>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</si>
  <si>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</si>
  <si>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</si>
  <si>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</si>
  <si>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</si>
  <si>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</si>
  <si>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</si>
  <si>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</si>
  <si>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</si>
  <si>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</si>
  <si>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</si>
  <si>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</si>
  <si>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</si>
  <si>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</si>
  <si>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</si>
  <si>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</si>
  <si>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</si>
  <si>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</si>
  <si>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</si>
  <si>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</si>
  <si>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</si>
  <si>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</si>
  <si>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</si>
  <si>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</si>
  <si>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</si>
  <si>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</si>
  <si>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</si>
  <si>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</si>
  <si>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</si>
  <si>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</si>
  <si>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</si>
  <si>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</si>
  <si>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</si>
  <si>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</si>
  <si>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</si>
  <si>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</si>
  <si>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</si>
  <si>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</si>
  <si>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</si>
  <si>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</si>
  <si>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</si>
  <si>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</si>
  <si>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</si>
  <si>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</si>
  <si>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</si>
  <si>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</si>
  <si>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</si>
  <si>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</si>
  <si>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</si>
  <si>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</si>
  <si>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</si>
  <si>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</si>
  <si>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</si>
  <si>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</si>
  <si>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</si>
  <si>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</si>
  <si>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</si>
  <si>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</si>
  <si>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</si>
  <si>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</si>
  <si>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</si>
  <si>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</si>
  <si>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</si>
  <si>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</si>
  <si>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</si>
  <si>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</si>
  <si>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</si>
  <si>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</si>
  <si>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</si>
  <si>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</si>
  <si>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</si>
  <si>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</si>
  <si>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</si>
  <si>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</si>
  <si>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</si>
  <si>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</si>
  <si>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</si>
  <si>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</si>
  <si>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</si>
  <si>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</si>
  <si>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</si>
  <si>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</si>
  <si>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</si>
  <si>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</si>
  <si>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</si>
  <si>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</si>
  <si>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</si>
  <si>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</si>
  <si>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</si>
  <si>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</si>
  <si>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</si>
  <si>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</si>
  <si>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</si>
  <si>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</si>
  <si>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</si>
  <si>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</si>
  <si>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</si>
  <si>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</si>
  <si>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</si>
  <si>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</si>
  <si>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</si>
  <si>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</si>
  <si>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</si>
  <si>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</si>
  <si>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</si>
  <si>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</si>
  <si>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</si>
  <si>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</si>
  <si>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</si>
  <si>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</si>
  <si>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</si>
  <si>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</si>
  <si>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</si>
  <si>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</si>
  <si>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</si>
  <si>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</si>
  <si>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</si>
  <si>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</si>
  <si>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</si>
  <si>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</si>
  <si>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</si>
  <si>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</si>
  <si>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</si>
  <si>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</si>
  <si>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</si>
  <si>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</si>
  <si>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</si>
  <si>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</si>
  <si>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</si>
  <si>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</si>
  <si>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</si>
  <si>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</si>
  <si>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</si>
  <si>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</si>
  <si>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</si>
  <si>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</si>
  <si>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</si>
  <si>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</si>
  <si>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</si>
  <si>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</si>
  <si>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</si>
  <si>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</si>
  <si>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</si>
  <si>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</si>
  <si>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</si>
  <si>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</si>
  <si>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</si>
  <si>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</si>
  <si>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</si>
  <si>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</si>
  <si>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</si>
  <si>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</si>
  <si>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</si>
  <si>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</si>
  <si>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</si>
  <si>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</si>
  <si>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</si>
  <si>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</si>
  <si>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</si>
  <si>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</si>
  <si>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</si>
  <si>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</si>
  <si>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</si>
  <si>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</si>
  <si>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</si>
  <si>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</si>
  <si>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</si>
  <si>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</si>
  <si>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</si>
  <si>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</si>
  <si>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</si>
  <si>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</si>
  <si>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</si>
  <si>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</si>
  <si>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</si>
  <si>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</si>
  <si>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</si>
  <si>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</si>
  <si>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</si>
  <si>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</si>
  <si>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</si>
  <si>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</si>
  <si>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</si>
  <si>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</si>
  <si>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</si>
  <si>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</si>
  <si>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</si>
  <si>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</si>
  <si>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</si>
  <si>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</si>
  <si>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</si>
  <si>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</si>
  <si>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</si>
  <si>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</si>
  <si>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</si>
  <si>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</si>
  <si>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</si>
  <si>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</si>
  <si>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</si>
  <si>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</si>
  <si>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</si>
  <si>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</si>
  <si>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</si>
  <si>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</si>
  <si>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</si>
  <si>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</si>
  <si>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</si>
  <si>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</si>
  <si>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</si>
  <si>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</si>
  <si>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</si>
  <si>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</si>
  <si>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</si>
  <si>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</si>
  <si>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</si>
  <si>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</si>
  <si>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</si>
  <si>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</si>
  <si>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</si>
  <si>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</si>
  <si>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</si>
  <si>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</si>
  <si>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</si>
  <si>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</si>
  <si>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</si>
  <si>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</si>
  <si>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</si>
  <si>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</si>
  <si>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</si>
  <si>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</si>
  <si>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</si>
  <si>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</si>
  <si>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</si>
  <si>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</si>
  <si>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</si>
  <si>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</si>
  <si>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</si>
  <si>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</si>
  <si>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</si>
  <si>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</si>
  <si>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</si>
  <si>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</si>
  <si>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</si>
  <si>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</si>
  <si>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</si>
  <si>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</si>
  <si>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</si>
  <si>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</si>
  <si>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</si>
  <si>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</si>
  <si>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</si>
  <si>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</si>
  <si>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</si>
  <si>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</si>
  <si>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</si>
  <si>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</si>
  <si>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</si>
  <si>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</si>
  <si>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</si>
  <si>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</si>
  <si>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</si>
  <si>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</si>
  <si>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</si>
  <si>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</si>
  <si>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</si>
  <si>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</si>
  <si>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</si>
  <si>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</si>
  <si>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</si>
  <si>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</si>
  <si>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</si>
  <si>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</si>
  <si>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</si>
  <si>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</si>
  <si>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</si>
  <si>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</si>
  <si>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</si>
  <si>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</si>
  <si>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</si>
  <si>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</si>
  <si>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</si>
  <si>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</si>
  <si>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</si>
  <si>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</si>
  <si>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</si>
  <si>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</si>
  <si>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</si>
  <si>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</si>
  <si>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</si>
  <si>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</si>
  <si>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</si>
  <si>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</si>
  <si>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</si>
  <si>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</si>
  <si>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</si>
  <si>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</si>
  <si>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</si>
  <si>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</si>
  <si>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</si>
  <si>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</si>
  <si>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</si>
  <si>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</si>
  <si>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</si>
  <si>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</si>
  <si>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</si>
  <si>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</si>
  <si>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</si>
  <si>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</si>
  <si>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</si>
  <si>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</si>
  <si>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</si>
  <si>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</si>
  <si>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</si>
  <si>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</si>
  <si>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</si>
  <si>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</si>
  <si>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</si>
  <si>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</si>
  <si>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</si>
  <si>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</si>
  <si>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</si>
  <si>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</si>
  <si>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</si>
  <si>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</si>
  <si>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</si>
  <si>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</si>
  <si>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</si>
  <si>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</si>
  <si>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</si>
  <si>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</si>
  <si>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</si>
  <si>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</si>
  <si>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</si>
  <si>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</si>
  <si>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</si>
  <si>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</si>
  <si>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</si>
  <si>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</si>
  <si>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</si>
  <si>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</si>
  <si>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</si>
  <si>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</si>
  <si>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</si>
  <si>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</si>
  <si>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</si>
  <si>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</si>
  <si>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</si>
  <si>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</si>
  <si>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</si>
  <si>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</si>
  <si>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</si>
  <si>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</si>
  <si>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</si>
  <si>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</si>
  <si>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</si>
  <si>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</si>
  <si>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</si>
  <si>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</si>
  <si>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</si>
  <si>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</si>
  <si>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</si>
  <si>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</si>
  <si>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</si>
  <si>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</si>
  <si>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</si>
  <si>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</si>
  <si>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</si>
  <si>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</si>
  <si>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</si>
  <si>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</si>
  <si>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</si>
  <si>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</si>
  <si>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</si>
  <si>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</si>
  <si>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</si>
  <si>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</si>
  <si>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</si>
  <si>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</si>
  <si>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</si>
  <si>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</si>
  <si>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</si>
  <si>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</si>
  <si>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</si>
  <si>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</si>
  <si>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</si>
  <si>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</si>
  <si>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</si>
  <si>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</si>
  <si>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</si>
  <si>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</si>
  <si>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</si>
  <si>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</si>
  <si>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</si>
  <si>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</si>
  <si>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</si>
  <si>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</si>
  <si>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</si>
  <si>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</si>
  <si>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</si>
  <si>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</si>
  <si>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</si>
  <si>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</si>
  <si>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</si>
  <si>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</si>
  <si>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</si>
  <si>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</si>
  <si>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</si>
  <si>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</si>
  <si>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</si>
  <si>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</si>
  <si>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</si>
  <si>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</si>
  <si>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</si>
  <si>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</si>
  <si>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</si>
  <si>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</si>
  <si>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</si>
  <si>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</si>
  <si>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</si>
  <si>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</si>
  <si>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</si>
  <si>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</si>
  <si>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</si>
  <si>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</si>
  <si>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</si>
  <si>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</si>
  <si>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</si>
  <si>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</si>
  <si>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</si>
  <si>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</si>
  <si>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</si>
  <si>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</si>
  <si>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</si>
  <si>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</si>
  <si>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</si>
  <si>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</si>
  <si>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</si>
  <si>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</si>
  <si>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</si>
  <si>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</si>
  <si>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</si>
  <si>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</si>
  <si>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</si>
  <si>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</si>
  <si>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</si>
  <si>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</si>
  <si>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</si>
  <si>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</si>
  <si>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</si>
  <si>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</si>
  <si>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</si>
  <si>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</si>
  <si>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</si>
  <si>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</si>
  <si>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</si>
  <si>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</si>
  <si>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</si>
  <si>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</si>
  <si>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</si>
  <si>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</si>
  <si>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</si>
  <si>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</si>
  <si>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</si>
  <si>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</si>
  <si>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</si>
  <si>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</si>
  <si>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</si>
  <si>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</si>
  <si>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</si>
  <si>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</si>
  <si>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</si>
  <si>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</si>
  <si>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</si>
  <si>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</si>
  <si>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</si>
  <si>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</si>
  <si>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</si>
  <si>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</si>
  <si>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</si>
  <si>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</si>
  <si>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</si>
  <si>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</si>
  <si>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</si>
  <si>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</si>
  <si>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</si>
  <si>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</si>
  <si>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</si>
  <si>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</si>
  <si>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</si>
  <si>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</si>
  <si>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</si>
  <si>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</si>
  <si>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</si>
  <si>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</si>
  <si>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</si>
  <si>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</si>
  <si>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</si>
  <si>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</si>
  <si>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</si>
  <si>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</si>
  <si>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</si>
  <si>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</si>
  <si>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</si>
  <si>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</si>
  <si>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</si>
  <si>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</si>
  <si>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</si>
  <si>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</si>
  <si>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</si>
  <si>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</si>
  <si>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</si>
  <si>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</si>
  <si>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</si>
  <si>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</si>
  <si>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</si>
  <si>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</si>
  <si>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</si>
  <si>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</si>
  <si>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</si>
  <si>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</si>
  <si>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</si>
  <si>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</si>
  <si>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</si>
  <si>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</si>
  <si>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</si>
  <si>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</si>
  <si>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</si>
  <si>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</si>
  <si>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</si>
  <si>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</si>
  <si>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</si>
  <si>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</si>
  <si>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</si>
  <si>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</si>
  <si>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</si>
  <si>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</si>
  <si>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</si>
  <si>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</si>
  <si>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</si>
  <si>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</si>
  <si>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</si>
  <si>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</si>
  <si>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</si>
  <si>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</si>
  <si>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</si>
  <si>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</si>
  <si>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</si>
  <si>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</si>
  <si>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</si>
  <si>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</si>
  <si>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</si>
  <si>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</si>
  <si>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</si>
  <si>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</si>
  <si>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</si>
  <si>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</si>
  <si>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</si>
  <si>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</si>
  <si>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</si>
  <si>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</si>
  <si>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</si>
  <si>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</si>
  <si>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</si>
  <si>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</si>
  <si>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</si>
  <si>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</si>
  <si>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</si>
  <si>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</si>
  <si>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</si>
  <si>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</si>
  <si>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</si>
  <si>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</si>
  <si>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</si>
  <si>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</si>
  <si>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</si>
  <si>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</si>
  <si>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</si>
  <si>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</si>
  <si>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</si>
  <si>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</si>
  <si>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</si>
  <si>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</si>
  <si>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</si>
  <si>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</si>
  <si>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</si>
  <si>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</si>
  <si>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</si>
  <si>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</si>
  <si>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</si>
  <si>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</si>
  <si>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</si>
  <si>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</si>
  <si>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</si>
  <si>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</si>
  <si>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</si>
  <si>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</si>
  <si>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</si>
  <si>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</si>
  <si>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</si>
  <si>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</si>
  <si>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</si>
  <si>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</si>
  <si>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</si>
  <si>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</si>
  <si>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</si>
  <si>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</si>
  <si>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</si>
  <si>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</si>
  <si>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</si>
  <si>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</si>
  <si>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</si>
  <si>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</si>
  <si>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</si>
  <si>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</si>
  <si>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</si>
  <si>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</si>
  <si>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</si>
  <si>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</si>
  <si>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</si>
  <si>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</si>
  <si>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</si>
  <si>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</si>
  <si>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</si>
  <si>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</si>
  <si>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</si>
  <si>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</si>
  <si>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</si>
  <si>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</si>
  <si>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</si>
  <si>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</si>
  <si>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</si>
  <si>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</si>
  <si>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</si>
  <si>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</si>
  <si>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</si>
  <si>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</si>
  <si>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</si>
  <si>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</si>
  <si>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</si>
  <si>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</si>
  <si>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</si>
  <si>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</si>
  <si>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</si>
  <si>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</si>
  <si>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</si>
  <si>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</si>
  <si>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</si>
  <si>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</si>
  <si>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</si>
  <si>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</si>
  <si>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</si>
  <si>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</si>
  <si>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</si>
  <si>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</si>
  <si>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</si>
  <si>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</si>
  <si>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</si>
  <si>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</si>
  <si>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</si>
  <si>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</si>
  <si>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</si>
  <si>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</si>
  <si>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</si>
  <si>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</si>
  <si>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</si>
  <si>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</si>
  <si>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</si>
  <si>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</si>
  <si>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</si>
  <si>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</si>
  <si>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</si>
  <si>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</si>
  <si>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</si>
  <si>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</si>
  <si>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</si>
  <si>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</si>
  <si>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</si>
  <si>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</si>
  <si>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</si>
  <si>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</si>
  <si>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</si>
  <si>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</si>
  <si>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</si>
  <si>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</si>
  <si>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</si>
  <si>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</si>
  <si>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</si>
  <si>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</si>
  <si>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</si>
  <si>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</si>
  <si>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</si>
  <si>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</si>
  <si>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</si>
  <si>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</si>
  <si>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</si>
  <si>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</si>
  <si>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</si>
  <si>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</si>
  <si>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</si>
  <si>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</si>
  <si>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</si>
  <si>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</si>
  <si>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</si>
  <si>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</si>
  <si>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</si>
  <si>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</si>
  <si>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</si>
  <si>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</si>
  <si>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</si>
  <si>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</si>
  <si>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</si>
  <si>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</si>
  <si>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</si>
  <si>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</si>
  <si>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</si>
  <si>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</si>
  <si>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</si>
  <si>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</si>
  <si>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</si>
  <si>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</si>
  <si>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</si>
  <si>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</si>
  <si>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</si>
  <si>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</si>
  <si>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</si>
  <si>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</si>
  <si>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</si>
  <si>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</si>
  <si>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</si>
  <si>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</si>
  <si>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</si>
  <si>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</si>
  <si>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</si>
  <si>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</si>
  <si>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</si>
  <si>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</si>
  <si>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</si>
  <si>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</si>
  <si>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</si>
  <si>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</si>
  <si>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</si>
  <si>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</si>
  <si>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</si>
  <si>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</si>
  <si>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</si>
  <si>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</si>
  <si>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</si>
  <si>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</si>
  <si>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</si>
  <si>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</si>
  <si>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</si>
  <si>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</si>
  <si>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</si>
  <si>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</si>
  <si>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</si>
  <si>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</si>
  <si>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</si>
  <si>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</si>
  <si>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</si>
  <si>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</si>
  <si>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</si>
  <si>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</si>
  <si>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</si>
  <si>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</si>
  <si>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</si>
  <si>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</si>
  <si>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</si>
  <si>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</si>
  <si>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</si>
  <si>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</si>
  <si>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</si>
  <si>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</si>
  <si>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</si>
  <si>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</si>
  <si>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</si>
  <si>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</si>
  <si>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</si>
  <si>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</si>
  <si>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</si>
  <si>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</si>
  <si>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</si>
  <si>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</si>
  <si>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</si>
  <si>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</si>
  <si>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</si>
  <si>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</si>
  <si>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</si>
  <si>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</si>
  <si>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</si>
  <si>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</si>
  <si>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</si>
  <si>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</si>
  <si>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</si>
  <si>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</si>
  <si>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</si>
  <si>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</si>
  <si>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</si>
  <si>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</si>
  <si>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</si>
  <si>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</si>
  <si>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</si>
  <si>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</si>
  <si>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</si>
  <si>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</si>
  <si>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</si>
  <si>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</si>
  <si>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</si>
  <si>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</si>
  <si>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</si>
  <si>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</si>
  <si>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</si>
  <si>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</si>
  <si>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</si>
  <si>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</si>
  <si>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</si>
  <si>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</si>
  <si>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</si>
  <si>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</si>
  <si>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</si>
  <si>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</si>
  <si>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</si>
  <si>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</si>
  <si>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</si>
  <si>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</si>
  <si>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</si>
  <si>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</si>
  <si>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</si>
  <si>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</si>
  <si>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</si>
  <si>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</si>
  <si>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</si>
  <si>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</si>
  <si>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</si>
  <si>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</si>
  <si>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</si>
  <si>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</si>
  <si>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</si>
  <si>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</si>
  <si>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</si>
  <si>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</si>
  <si>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</si>
  <si>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</si>
  <si>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</si>
  <si>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</si>
  <si>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</si>
  <si>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</si>
  <si>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</si>
  <si>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</si>
  <si>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</si>
  <si>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</si>
  <si>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</si>
  <si>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</si>
  <si>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</si>
  <si>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</si>
  <si>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</si>
  <si>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</si>
  <si>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</si>
  <si>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</si>
  <si>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</si>
  <si>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</si>
  <si>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</si>
  <si>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</si>
  <si>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</si>
  <si>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</si>
  <si>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</si>
  <si>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</si>
  <si>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</si>
  <si>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</si>
  <si>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</si>
  <si>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</si>
  <si>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</si>
  <si>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</si>
  <si>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</si>
  <si>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</si>
  <si>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</si>
  <si>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</si>
  <si>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</si>
  <si>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</si>
  <si>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</si>
  <si>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</si>
  <si>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</si>
  <si>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</si>
  <si>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</si>
  <si>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</si>
  <si>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</si>
  <si>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</si>
  <si>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</si>
  <si>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</si>
  <si>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</si>
  <si>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</si>
  <si>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</si>
  <si>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</si>
  <si>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</si>
  <si>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</si>
  <si>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</si>
  <si>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</si>
  <si>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</si>
  <si>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</si>
  <si>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</si>
  <si>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</si>
  <si>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</si>
  <si>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</si>
  <si>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</si>
  <si>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</si>
  <si>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</si>
  <si>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</si>
  <si>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</si>
  <si>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</si>
  <si>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</si>
  <si>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</si>
  <si>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</si>
  <si>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</si>
  <si>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</si>
  <si>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</si>
  <si>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</si>
  <si>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</si>
  <si>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</si>
  <si>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</si>
  <si>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</si>
  <si>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</si>
  <si>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</si>
  <si>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</si>
  <si>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</si>
  <si>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</si>
  <si>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</si>
  <si>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</si>
  <si>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</si>
  <si>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</si>
  <si>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</si>
  <si>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</si>
  <si>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</si>
  <si>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</si>
  <si>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</si>
  <si>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</si>
  <si>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</si>
  <si>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</si>
  <si>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</si>
  <si>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</si>
  <si>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</si>
  <si>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</si>
  <si>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</si>
  <si>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</si>
  <si>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</si>
  <si>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</si>
  <si>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</si>
  <si>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</si>
  <si>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</si>
  <si>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</si>
  <si>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</si>
  <si>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</si>
  <si>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</si>
  <si>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</si>
  <si>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</si>
  <si>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</si>
  <si>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</si>
  <si>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</si>
  <si>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</si>
  <si>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</si>
  <si>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</si>
  <si>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</si>
  <si>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</si>
  <si>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</si>
  <si>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</si>
  <si>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</si>
  <si>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</si>
  <si>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</si>
  <si>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</si>
  <si>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</si>
  <si>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</si>
  <si>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</si>
  <si>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</si>
  <si>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</si>
  <si>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</si>
  <si>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</si>
  <si>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</si>
  <si>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</si>
  <si>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</si>
  <si>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</si>
  <si>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</si>
  <si>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</si>
  <si>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</si>
  <si>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</si>
  <si>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</si>
  <si>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</si>
  <si>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</si>
  <si>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</si>
  <si>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</si>
  <si>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</si>
  <si>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</si>
  <si>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</si>
  <si>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</si>
  <si>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</si>
  <si>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</si>
  <si>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</si>
  <si>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</si>
  <si>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</si>
  <si>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</si>
  <si>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</si>
  <si>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</si>
  <si>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</si>
  <si>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</si>
  <si>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</si>
  <si>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</si>
  <si>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</si>
  <si>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</si>
  <si>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</si>
  <si>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</si>
  <si>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</si>
  <si>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</si>
  <si>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</si>
  <si>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</si>
  <si>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</si>
  <si>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</si>
  <si>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</si>
  <si>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</si>
  <si>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</si>
  <si>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</si>
  <si>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</si>
  <si>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</si>
  <si>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</si>
  <si>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</si>
  <si>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</si>
  <si>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</si>
  <si>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</si>
  <si>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</si>
  <si>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</si>
  <si>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</si>
  <si>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</si>
  <si>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</si>
  <si>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</si>
  <si>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</si>
  <si>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</si>
  <si>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</si>
  <si>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</si>
  <si>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</si>
  <si>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</si>
  <si>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</si>
  <si>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</si>
  <si>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</si>
  <si>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</si>
  <si>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</si>
  <si>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</si>
  <si>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</si>
  <si>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</si>
  <si>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</si>
  <si>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</si>
  <si>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</si>
  <si>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</si>
  <si>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</si>
  <si>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</si>
  <si>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</si>
  <si>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</si>
  <si>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</si>
  <si>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</si>
  <si>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</si>
  <si>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</si>
  <si>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</si>
  <si>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</si>
  <si>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</si>
  <si>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</si>
  <si>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</si>
  <si>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</si>
  <si>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</si>
  <si>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</si>
  <si>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</si>
  <si>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</si>
  <si>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</si>
  <si>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</si>
  <si>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</si>
  <si>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</si>
  <si>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</si>
  <si>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</si>
  <si>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</si>
  <si>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</si>
  <si>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</si>
  <si>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</si>
  <si>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</si>
  <si>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</si>
  <si>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</si>
  <si>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</si>
  <si>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</si>
  <si>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</si>
  <si>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</si>
  <si>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</si>
  <si>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</si>
  <si>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</si>
  <si>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</si>
  <si>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</si>
  <si>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</si>
  <si>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</si>
  <si>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</si>
  <si>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</si>
  <si>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</si>
  <si>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</si>
  <si>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</si>
  <si>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</si>
  <si>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</si>
  <si>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</si>
  <si>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</si>
  <si>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</si>
  <si>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</si>
  <si>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</si>
  <si>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</si>
  <si>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</si>
  <si>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</si>
  <si>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</si>
  <si>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</si>
  <si>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</si>
  <si>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</si>
  <si>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</si>
  <si>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</si>
  <si>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</si>
  <si>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</si>
  <si>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</si>
  <si>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</si>
  <si>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</si>
  <si>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</si>
  <si>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45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</si>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</sst>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273.5433212962962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8.4513425928889774E-2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45936.491747222222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45936.491747222222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45936.491747222222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45936.491747222222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45936.491747222222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45936.491747222222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45936.491747222222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45936.491747222222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45936.491747222222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45936.491747222222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45936.491747222222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45936.491747222222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45936.491747222222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45936.491747222222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45936.491747222222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45936.491747222222</v>
      </c>
      <c r="H19" s="68"/>
      <c r="I19" s="73" t="str">
        <f>IFERROR(VLOOKUP(D19,DB!A:F,6,0),"")</f>
        <v/>
      </c>
      <c r="J19" s="73" t="str">
        <f>IFERROR(VLOOKUP(D19,DB!A:G,7,0),"")</f>
        <v/>
      </c>
      <c r="K19" s="69"/>
      <c r="L19" s="70" t="str">
        <f>IFERROR(VLOOKUP(D19,DB!A:I,9,0),"")</f>
        <v/>
      </c>
    </row>
    <row r="20" spans="1:12" ht="15" customHeight="1">
      <c r="A20" s="160"/>
      <c r="B20" s="161" t="str">
        <f>IFERROR(VLOOKUP(D20,DB!A:K,11,0),"")</f>
        <v/>
      </c>
      <c r="C20" s="161"/>
      <c r="D20" s="161"/>
      <c r="E20" s="162"/>
      <c r="F20" s="163"/>
      <c r="G20" s="164">
        <f ca="1">IFERROR(NOW()-F20,"")</f>
        <v>45936.491747222222</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45936.491747222222</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45936.491747222222</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45936.491747222222</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45936.491747222222</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45936.491747222222</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45936.491747222222</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45936.491747222222</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45936.491747222222</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45936.491747222222</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45936.491747222222</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45936.491747222222</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45936.491747222222</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45936.491747222222</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45936.491747222222</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45936.491747222222</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45936.491747222222</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45936.491747222222</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45936.491747222222</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45936.491747222222</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45936.491747222222</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45936.491747222222</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45936.491747222222</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45936.491747222222</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45936.491747222222</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45936.491747222222</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45936.491747222222</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45936.491747222222</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45936.491747222222</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45936.491747222222</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45936.491747222222</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45936.491747222222</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45936.491747222222</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45936.491747222222</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45936.491747222222</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45936.491747222222</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45936.491747222222</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45936.491747222222</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45936.491747222222</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45936.491747222222</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45936.491747222222</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45936.491747222222</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45936.491747222222</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45936.491747222222</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45936.491747222222</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45936.491747222222</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45936.491747222222</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45936.491747222222</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45936.491747222222</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45936.491747222222</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45936.491747222222</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45936.491747222222</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45936.491747222222</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45936.491747222222</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45936.491747222222</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45936.491747222222</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45936.491747222222</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45936.491747222222</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45936.491747222222</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45936.491747222222</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45936.491747222222</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45936.491747222222</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45936.491747222222</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45936.491747222222</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45936.491747222222</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45936.491747222222</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45936.491747222222</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45936.491747222222</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45936.491747222222</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45936.491747222222</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45936.491747222222</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45936.491747222222</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45936.491747222222</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45936.491747222222</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45936.491747222222</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45936.491747222222</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45936.491747222222</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45936.491747222222</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45936.491747222222</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45936.491747222222</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45936.491747222222</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45936.491747222222</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45936.491747222222</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45936.491747222222</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45936.491747222222</v>
      </c>
      <c r="H104" s="163"/>
      <c r="I104" s="161" t="str">
        <f>IFERROR(VLOOKUP(D104,DB!A:F,6,0),"")</f>
        <v/>
      </c>
      <c r="J104" s="73" t="str">
        <f>IFERROR(VLOOKUP(D104,DB!A:G,7,0),"")</f>
        <v/>
      </c>
      <c r="K104" s="165"/>
      <c r="L104" s="166" t="str">
        <f>IFERROR(VLOOKUP(D104,DB!A:I,9,0),"")</f>
        <v/>
      </c>
    </row>
    <row r="105" spans="1:12" ht="15" customHeight="1">
      <c r="A105" s="160"/>
      <c r="B105" s="161" t="str">
        <f>IFERROR(VLOOKUP(D105,DB!A:K,11,0),"")</f>
        <v/>
      </c>
      <c r="C105" s="161"/>
      <c r="D105" s="161"/>
      <c r="E105" s="162"/>
      <c r="F105" s="163"/>
      <c r="G105" s="164">
        <f ca="1">IFERROR(NOW()-F105,"")</f>
        <v>45936.491747222222</v>
      </c>
      <c r="H105" s="163"/>
      <c r="I105" s="161" t="str">
        <f>IFERROR(VLOOKUP(D105,DB!A:F,6,0),"")</f>
        <v/>
      </c>
      <c r="J105" s="73" t="str">
        <f>IFERROR(VLOOKUP(D105,DB!A:G,7,0),"")</f>
        <v/>
      </c>
      <c r="K105" s="165"/>
      <c r="L105" s="166" t="str">
        <f>IFERROR(VLOOKUP(D105,DB!A:I,9,0),"")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129.76466388889094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111.49190925926086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1.2939351850945968E-2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45936.491747222222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45936.491747222222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45936.491747222222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45936.491747222222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45936.491747222222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45936.491747222222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45936.491747222222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45936.491747222222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45936.491747222222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45936.491747222222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45936.491747222222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45936.491747222222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45936.491747222222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45936.491747222222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45936.491747222222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45936.491747222222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45936.491747222222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45936.491747222222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45936.491747222222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45936.491747222222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45936.491747222222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45936.491747222222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45936.491747222222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45936.491747222222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45936.491747222222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45936.491747222222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45936.491747222222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45936.491747222222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45936.491747222222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45936.491747222222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45936.491747222222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45936.491747222222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45936.491747222222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45936.491747222222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45936.491747222222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45936.491747222222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45936.491747222222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45936.491747222222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45936.491747222222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45936.491747222222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45936.491747222222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45936.491747222222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45936.491747222222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45936.491747222222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45936.491747222222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45936.491747222222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45936.491747222222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45936.491747222222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45936.491747222222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45936.491747222222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45936.491747222222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45936.491747222222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45936.491747222222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45936.491747222222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45936.491747222222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45936.491747222222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45936.491747222222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45936.491747222222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45936.491747222222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45936.491747222222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45936.491747222222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45936.491747222222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45936.491747222222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45936.491747222222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45936.491747222222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45936.491747222222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45936.491747222222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45936.491747222222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45936.491747222222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45936.491747222222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45936.491747222222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45936.491747222222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45936.491747222222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45936.491747222222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45936.491747222222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45936.491747222222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45936.491747222222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45936.491747222222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45936.491747222222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45936.491747222222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45936.491747222222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45936.491747222222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45936.491747222222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45936.491747222222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45936.491747222222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45936.491747222222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45936.491747222222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45936.491747222222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45936.491747222222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45936.491747222222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45936.491747222222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45936.491747222222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45936.491747222222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45936.491747222222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45936.491747222222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45936.491747222222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45936.491747222222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45936.491747222222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45936.491747222222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45936.491747222222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45936.491747222222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45936.491747222222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45936.491747222222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45936.491747222222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45936.491747222222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45936.491747222222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45936.491747222222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45936.491747222222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45936.491747222222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45936.491747222222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45936.491747222222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45936.491747222222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45936.491747222222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45936.491747222222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45936.491747222222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45936.491747222222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45936.491747222222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45936.491747222222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45936.491747222222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45936.491747222222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45936.491747222222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45936.491747222222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45936.491747222222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45936.491747222222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45936.491747222222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45936.491747222222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45936.491747222222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45936.491747222222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45936.491747222222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45936.491747222222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45936.491747222222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45936.491747222222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45936.491747222222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45936.491747222222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45936.491747222222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45936.491747222222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45936.491747222222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45936.491747222222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45936.491747222222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45936.491747222222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45936.491747222222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45936.491747222222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45936.491747222222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45936.491747222222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45936.491747222222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45936.491747222222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45936.491747222222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45936.491747222222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45936.491747222222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45936.491747222222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45936.491747222222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45936.491747222222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45936.491747222222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45936.491747222222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45936.491747222222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45936.491747222222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45936.491747222222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45936.491747222222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45936.491747222222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45936.491747222222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45936.491747222222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45936.491747222222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45936.491747222222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45936.491747222222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45936.491747222222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45936.491747222222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45936.491747222222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45936.491747222222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45936.491747222222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45936.491747222222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45936.491747222222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45936.491747222222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45936.491747222222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45936.491747222222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45936.491747222222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45936.491747222222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45936.491747222222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45936.491747222222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45936.491747222222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45936.491747222222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45936.491747222222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45936.491747222222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45936.491747222222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45936.491747222222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45936.491747222222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45936.491747222222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45936.491747222222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45936.491747222222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45936.491747222222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45936.491747222222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45936.491747222222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45936.491747222222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45936.491747222222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45936.491747222222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45936.491747222222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45936.491747222222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45936.491747222222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45936.491747222222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45936.491747222222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45936.491747222222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45936.491747222222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45936.491747222222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45936.491747222222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45936.491747222222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45936.491747222222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45936.491747222222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45936.491747222222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45936.491747222222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45936.491747222222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45936.491747222222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45936.491747222222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45936.491747222222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45936.491747222222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45936.491747222222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45936.491747222222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45936.491747222222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45936.491747222222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45936.491747222222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45936.491747222222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45936.491747222222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45936.491747222222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45936.491747222222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45936.491747222222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45936.491747222222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45936.491747222222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45936.491747222222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45936.491747222222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45936.491747222222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45936.491747222222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45936.491747222222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45936.491747222222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45936.491747222222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45936.491747222222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45936.491747222222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45936.491747222222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45936.491747222222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45936.491747222222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45936.491747222222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45936.491747222222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45936.491747222222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45936.491747222222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45936.491747222222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45936.491747222222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45936.491747222222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45936.491747222222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45936.491747222222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45936.491747222222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45936.491747222222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45936.491747222222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45936.491747222222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45936.491747222222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45936.491747222222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45936.491747222222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45936.491747222222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45936.491747222222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45936.491747222222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45936.491747222222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tabSelected="1" workbookViewId="0">
      <selection activeCell="F3" sqref="F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1.5022685183794238E-2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45936.491747222222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45936.491747222222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45936.491747222222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45936.491747222222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45936.491747222222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45936.491747222222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45936.491747222222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45936.491747222222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45936.491747222222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45936.491747222222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45936.491747222222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45936.491747222222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45936.491747222222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45936.491747222222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45936.491747222222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45936.491747222222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45936.491747222222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45936.491747222222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45936.491747222222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45936.491747222222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45936.491747222222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45936.491747222222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45936.491747222222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45936.491747222222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45936.491747222222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45936.491747222222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45936.491747222222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45936.491747222222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45936.491747222222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45936.491747222222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45936.491747222222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45936.491747222222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45936.491747222222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45936.491747222222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45936.491747222222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45936.491747222222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45936.491747222222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45936.491747222222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45936.491747222222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45936.491747222222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45936.491747222222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45936.491747222222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45936.491747222222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45936.491747222222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45936.491747222222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45936.491747222222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45936.491747222222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45936.491747222222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45936.491747222222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45936.491747222222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45936.491747222222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45936.491747222222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45936.491747222222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45936.491747222222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45936.491747222222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45936.491747222222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45936.491747222222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45936.491747222222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45936.491747222222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45936.491747222222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45936.491747222222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45936.491747222222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45936.491747222222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45936.491747222222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45936.491747222222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45936.491747222222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45936.491747222222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45936.491747222222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45936.491747222222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45936.491747222222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45936.491747222222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45936.491747222222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45936.491747222222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45936.491747222222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45936.491747222222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45936.491747222222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45936.491747222222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45936.491747222222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45936.491747222222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45936.491747222222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45936.491747222222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45936.491747222222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45936.491747222222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45936.491747222222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45936.491747222222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45936.491747222222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45936.491747222222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45936.491747222222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45936.491747222222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45936.491747222222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45936.491747222222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45936.491747222222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45936.491747222222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45936.491747222222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45936.491747222222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45936.491747222222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45936.491747222222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45936.491747222222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45936.491747222222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45936.491747222222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45936.491747222222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45936.491747222222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45936.491747222222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45936.491747222222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45936.491747222222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45936.491747222222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45936.491747222222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45936.491747222222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45936.491747222222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45936.491747222222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45936.491747222222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45936.491747222222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45936.491747222222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45936.491747222222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45936.491747222222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45936.491747222222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45936.491747222222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45936.491747222222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45936.491747222222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45936.491747222222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45936.491747222222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45936.491747222222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45936.491747222222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45936.491747222222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45936.491747222222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45936.491747222222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45936.491747222222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45936.491747222222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45936.491747222222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45936.491747222222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45936.491747222222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45936.491747222222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45936.491747222222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45936.491747222222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45936.491747222222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45936.491747222222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45936.491747222222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45936.491747222222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45936.491747222222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45936.491747222222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45936.491747222222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45936.491747222222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45936.491747222222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45936.491747222222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45936.491747222222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45936.491747222222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45936.491747222222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45936.491747222222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45936.491747222222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45936.491747222222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45936.491747222222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45936.491747222222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45936.491747222222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45936.491747222222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45936.491747222222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45936.491747222222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45936.491747222222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45936.491747222222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45936.491747222222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45936.491747222222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45936.491747222222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45936.491747222222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45936.491747222222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45936.491747222222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45936.491747222222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45936.491747222222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45936.491747222222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45936.491747222222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45936.491747222222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45936.491747222222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45936.491747222222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45936.491747222222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45936.491747222222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45936.491747222222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45936.491747222222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45936.491747222222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45936.491747222222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45936.491747222222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45936.491747222222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45936.491747222222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45936.491747222222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45936.491747222222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45936.491747222222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45936.491747222222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45936.491747222222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45936.491747222222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45936.491747222222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45936.491747222222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45936.491747222222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45936.491747222222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45936.491747222222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45936.491747222222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45936.491747222222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45936.491747222222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45936.491747222222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45936.491747222222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45936.491747222222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45936.491747222222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45936.491747222222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45936.491747222222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45936.491747222222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45936.491747222222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45936.491747222222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45936.491747222222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45936.491747222222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45936.491747222222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45936.491747222222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45936.491747222222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45936.491747222222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45936.491747222222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45936.491747222222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45936.491747222222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45936.491747222222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45936.491747222222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45936.491747222222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45936.491747222222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45936.491747222222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45936.491747222222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45936.491747222222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45936.491747222222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45936.491747222222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45936.491747222222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45936.491747222222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45936.491747222222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45936.491747222222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45936.491747222222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45936.491747222222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45936.491747222222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45936.491747222222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45936.491747222222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45936.491747222222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45936.491747222222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45936.491747222222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45936.491747222222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45936.491747222222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45936.491747222222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45936.491747222222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45936.491747222222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45936.491747222222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45936.491747222222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45936.491747222222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45936.491747222222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45936.491747222222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45936.491747222222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45936.491747222222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45936.491747222222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45936.491747222222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45936.491747222222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45936.491747222222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45936.491747222222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45936.491747222222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45936.491747222222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45936.491747222222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45936.491747222222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45936.491747222222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45936.491747222222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45936.491747222222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45936.491747222222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45936.491747222222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45936.491747222222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45936.491747222222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45936.491747222222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45936.491747222222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45936.491747222222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45936.491747222222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45936.491747222222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45936.491747222222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45936.491747222222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45936.491747222222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45936.491747222222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45936.491747222222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45936.491747222222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45936.491747222222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45936.491747222222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45936.491747222222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45936.491747222222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45936.491747222222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45936.491747222222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45936.491747222222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45936.491747222222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45936.491747222222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45936.491747222222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45936.491747222222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45936.491747222222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45936.491747222222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45936.491747222222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45936.491747222222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45936.491747222222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45936.491747222222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45936.491747222222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45936.491747222222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45936.491747222222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45936.491747222222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45936.491747222222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45936.491747222222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45936.491747222222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45936.491747222222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45936.491747222222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45936.491747222222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45936.491747222222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45936.491747222222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45936.491747222222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45936.491747222222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45936.491747222222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45936.491747222222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45936.491747222222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45936.491747222222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45936.491747222222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45936.491747222222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45936.491747222222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45936.491747222222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45936.491747222222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45936.491747222222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45936.491747222222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45936.491747222222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45936.491747222222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45936.491747222222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45936.491747222222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45936.491747222222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45936.491747222222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45936.491747222222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45936.491747222222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45936.491747222222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45936.491747222222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45936.491747222222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45936.491747222222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45936.491747222222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45936.491747222222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45936.491747222222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45936.491747222222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45936.491747222222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45936.491747222222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45936.491747222222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45936.491747222222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45936.491747222222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45936.491747222222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45936.491747222222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45936.491747222222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45936.491747222222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45936.491747222222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45936.491747222222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45936.491747222222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45936.491747222222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45936.491747222222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45936.491747222222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45936.491747222222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45936.491747222222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45936.491747222222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45936.491747222222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45936.491747222222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45936.491747222222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45936.491747222222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45936.491747222222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45936.491747222222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45936.491747222222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45936.491747222222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45936.491747222222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45936.491747222222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45936.491747222222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45936.491747222222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45936.491747222222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45936.491747222222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45936.491747222222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45936.491747222222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45936.491747222222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45936.491747222222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45936.491747222222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45936.491747222222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45936.491747222222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45936.491747222222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45936.491747222222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45936.491747222222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45936.491747222222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45936.491747222222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45936.491747222222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45936.491747222222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45936.491747222222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45936.491747222222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45936.491747222222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45936.491747222222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45936.491747222222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45936.491747222222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45936.491747222222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45936.491747222222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45936.491747222222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45936.491747222222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45936.491747222222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45936.491747222222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45936.491747222222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45936.491747222222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45936.491747222222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45936.491747222222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45936.491747222222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45936.491747222222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45936.491747222222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45936.491747222222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45936.491747222222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45936.491747222222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45936.491747222222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45936.491747222222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45936.491747222222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45936.491747222222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45936.491747222222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45936.491747222222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45936.491747222222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45936.491747222222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45936.491747222222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45936.491747222222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45936.491747222222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45936.491747222222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45936.491747222222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45936.491747222222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45936.491747222222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45936.491747222222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45936.491747222222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45936.491747222222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45936.491747222222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45936.491747222222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45936.491747222222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45936.491747222222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45936.491747222222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45936.491747222222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45936.491747222222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45936.491747222222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45936.491747222222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45936.491747222222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45936.491747222222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45936.491747222222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45936.491747222222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45936.491747222222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45936.491747222222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45936.491747222222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45936.491747222222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45936.491747222222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45936.491747222222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45936.491747222222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45936.491747222222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45936.491747222222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45936.491747222222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45936.491747222222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45936.491747222222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45936.491747222222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45936.491747222222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45936.491747222222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45936.491747222222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45936.491747222222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45936.491747222222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45936.491747222222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45936.491747222222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45936.491747222222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45936.491747222222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45936.491747222222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45936.491747222222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45936.491747222222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45936.491747222222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45936.491747222222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45936.491747222222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45936.491747222222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45936.491747222222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45936.491747222222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45936.491747222222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45936.491747222222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45936.491747222222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45936.491747222222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45936.491747222222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45936.491747222222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45936.491747222222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45936.491747222222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45936.491747222222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45936.491747222222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45936.491747222222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45936.491747222222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45936.491747222222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45936.491747222222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45936.491747222222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45936.491747222222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45936.491747222222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45936.491747222222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45936.491747222222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45936.491747222222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45936.491747222222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45936.491747222222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45936.491747222222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45936.491747222222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45936.491747222222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45936.491747222222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45936.491747222222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45936.491747222222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45936.491747222222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45936.491747222222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45936.491747222222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45936.491747222222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45936.491747222222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45936.491747222222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45936.491747222222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45936.491747222222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45936.491747222222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45936.491747222222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45936.491747222222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45936.491747222222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45936.491747222222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45936.491747222222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45936.491747222222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45936.491747222222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45936.491747222222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45936.491747222222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45936.491747222222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45936.491747222222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45936.491747222222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45936.491747222222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45936.491747222222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45936.491747222222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45936.491747222222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45936.491747222222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45936.491747222222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45936.491747222222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45936.491747222222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45936.491747222222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45936.491747222222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45936.491747222222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45936.491747222222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45936.491747222222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45936.491747222222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45936.491747222222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45936.491747222222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45936.491747222222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45936.491747222222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45936.491747222222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45936.491747222222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45936.491747222222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45936.491747222222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45936.491747222222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45936.491747222222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45936.491747222222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45936.491747222222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45936.491747222222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45936.491747222222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45936.491747222222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45936.491747222222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45936.491747222222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45936.491747222222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45936.491747222222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45936.491747222222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45936.491747222222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45936.491747222222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45936.491747222222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45936.491747222222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45936.491747222222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45936.491747222222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45936.491747222222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45936.491747222222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45936.491747222222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45936.491747222222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45936.491747222222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45936.491747222222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45936.491747222222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45936.491747222222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45936.491747222222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45936.491747222222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45936.491747222222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45936.491747222222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45936.491747222222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45936.491747222222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45936.491747222222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45936.491747222222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45936.491747222222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45936.491747222222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45936.491747222222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45936.491747222222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45936.491747222222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45936.491747222222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45936.491747222222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45936.491747222222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45936.491747222222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45936.491747222222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45936.491747222222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45936.491747222222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45936.491747222222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45936.491747222222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45936.491747222222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45936.491747222222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45936.491747222222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45936.491747222222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45936.491747222222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45936.491747222222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45936.491747222222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45936.491747222222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45936.491747222222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45936.491747222222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45936.491747222222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45936.491747222222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45936.491747222222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45936.491747222222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45936.491747222222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45936.491747222222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45936.491747222222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45936.491747222222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45936.491747222222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45936.491747222222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45936.491747222222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45936.491747222222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45936.491747222222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45936.491747222222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45936.491747222222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45936.491747222222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45936.491747222222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45936.491747222222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45936.491747222222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45936.491747222222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45936.491747222222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45936.491747222222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45936.491747222222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45936.491747222222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45936.491747222222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45936.491747222222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45936.491747222222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45936.491747222222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45936.491747222222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45936.491747222222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45936.491747222222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45936.491747222222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45936.491747222222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45936.491747222222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45936.491747222222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45936.491747222222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45936.491747222222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45936.491747222222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45936.491747222222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45936.491747222222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45936.491747222222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45936.491747222222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45936.491747222222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45936.491747222222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45936.491747222222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45936.491747222222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45936.491747222222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45936.491747222222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45936.491747222222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45936.491747222222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45936.491747222222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45936.491747222222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45936.491747222222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45936.491747222222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45936.491747222222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45936.491747222222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45936.491747222222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45936.491747222222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45936.491747222222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45936.491747222222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45936.491747222222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45936.491747222222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45936.491747222222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45936.491747222222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45936.491747222222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45936.491747222222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45936.491747222222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45936.491747222222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45936.491747222222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45936.491747222222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45936.491747222222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45936.491747222222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45936.491747222222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45936.491747222222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45936.491747222222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45936.491747222222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45936.491747222222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45936.491747222222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45936.491747222222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45936.491747222222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45936.491747222222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45936.491747222222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45936.491747222222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45936.491747222222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45936.491747222222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45936.491747222222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45936.491747222222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45936.491747222222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45936.491747222222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45936.491747222222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45936.491747222222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45936.491747222222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45936.491747222222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45936.491747222222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45936.491747222222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45936.491747222222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45936.491747222222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45936.491747222222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45936.491747222222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45936.491747222222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45936.491747222222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45936.491747222222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45936.491747222222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45936.491747222222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45936.491747222222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45936.491747222222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45936.491747222222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45936.491747222222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45936.491747222222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45936.491747222222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45936.491747222222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45936.491747222222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45936.491747222222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45936.491747222222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45936.491747222222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45936.491747222222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45936.491747222222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45936.491747222222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45936.491747222222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45936.491747222222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45936.491747222222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45936.491747222222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45936.491747222222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45936.491747222222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45936.491747222222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45936.491747222222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45936.491747222222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45936.491747222222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45936.491747222222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45936.491747222222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45936.491747222222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45936.491747222222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45936.491747222222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45936.491747222222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45936.491747222222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45936.491747222222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45936.491747222222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45936.491747222222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45936.491747222222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45936.491747222222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45936.491747222222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45936.491747222222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45936.491747222222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45936.491747222222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45936.491747222222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45936.491747222222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45936.491747222222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45936.491747222222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45936.491747222222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45936.491747222222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45936.491747222222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45936.491747222222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45936.491747222222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45936.491747222222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45936.491747222222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45936.491747222222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45936.491747222222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45936.491747222222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45936.491747222222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45936.491747222222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45936.491747222222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45936.491747222222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45936.491747222222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45936.491747222222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45936.491747222222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45936.491747222222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45936.491747222222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45936.491747222222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45936.491747222222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45936.491747222222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45936.491747222222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45936.491747222222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45936.491747222222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45936.491747222222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45936.491747222222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45936.491747222222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45936.491747222222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45936.491747222222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45936.491747222222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45936.491747222222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45936.491747222222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45936.491747222222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45936.491747222222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45936.491747222222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45936.491747222222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45936.491747222222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45936.491747222222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45936.491747222222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45936.491747222222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45936.491747222222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45936.491747222222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45936.491747222222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45936.491747222222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45936.491747222222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45936.491747222222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45936.491747222222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45936.491747222222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45936.491747222222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45936.491747222222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45936.491747222222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45936.491747222222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45936.491747222222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45936.491747222222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45936.491747222222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45936.491747222222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45936.491747222222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45936.491747222222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45936.491747222222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45936.491747222222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45936.491747222222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45936.491747222222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45936.491747222222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45936.491747222222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45936.491747222222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45936.491747222222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45936.491747222222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45936.491747222222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45936.491747222222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45936.491747222222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45936.491747222222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45936.491747222222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45936.491747222222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45936.491747222222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45936.491747222222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45936.491747222222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45936.491747222222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45936.491747222222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45936.491747222222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45936.491747222222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45936.491747222222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45936.491747222222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45936.491747222222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45936.491747222222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45936.491747222222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45936.491747222222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45936.491747222222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45936.491747222222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45936.491747222222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45936.491747222222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45936.491747222222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45936.491747222222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45936.491747222222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45936.491747222222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45936.491747222222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45936.491747222222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45936.491747222222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45936.491747222222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45936.491747222222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45936.491747222222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45936.491747222222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45936.491747222222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45936.491747222222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45936.491747222222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45936.491747222222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45936.491747222222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45936.491747222222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45936.491747222222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45936.491747222222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45936.491747222222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45936.491747222222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45936.491747222222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45936.491747222222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45936.491747222222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45936.491747222222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45936.491747222222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45936.491747222222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45936.491747222222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45936.491747222222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45936.491747222222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45936.491747222222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45936.491747222222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45936.491747222222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45936.491747222222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45936.491747222222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45936.491747222222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45936.491747222222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45936.491747222222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45936.491747222222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45936.491747222222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45936.491747222222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45936.491747222222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45936.491747222222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45936.491747222222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45936.491747222222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45936.491747222222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45936.491747222222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45936.491747222222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45936.491747222222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45936.491747222222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45936.491747222222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45936.491747222222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45936.491747222222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45936.491747222222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45936.491747222222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45936.491747222222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45936.491747222222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45936.491747222222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45936.491747222222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45936.491747222222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45936.491747222222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45936.491747222222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45936.491747222222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45936.491747222222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45936.491747222222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45936.491747222222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45936.491747222222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45936.491747222222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45936.491747222222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45936.491747222222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45936.491747222222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45936.491747222222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45936.491747222222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45936.491747222222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45936.491747222222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45936.491747222222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45936.491747222222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45936.491747222222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45936.491747222222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45936.491747222222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45936.491747222222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45936.491747222222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45936.491747222222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45936.491747222222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45936.491747222222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45936.491747222222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45936.491747222222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45936.491747222222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45936.491747222222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45936.491747222222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45936.491747222222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45936.491747222222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45936.491747222222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45936.491747222222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45936.491747222222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45936.491747222222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45936.491747222222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45936.491747222222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45936.491747222222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45936.491747222222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45936.491747222222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45936.491747222222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45936.491747222222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45936.491747222222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45936.491747222222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45936.491747222222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45936.491747222222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45936.491747222222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45936.491747222222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45936.491747222222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45936.491747222222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45936.491747222222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45936.491747222222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45936.491747222222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45936.491747222222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45936.491747222222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45936.491747222222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45936.491747222222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45936.491747222222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45936.491747222222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45936.491747222222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45936.491747222222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45936.491747222222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45936.491747222222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45936.491747222222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45936.491747222222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45936.491747222222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45936.491747222222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45936.491747222222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45936.491747222222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45936.491747222222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45936.491747222222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45936.491747222222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45936.491747222222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45936.491747222222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45936.491747222222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45936.491747222222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45936.491747222222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45936.491747222222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45936.491747222222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45936.491747222222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45936.491747222222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45936.491747222222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45936.491747222222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45936.491747222222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45936.491747222222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45936.491747222222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45936.491747222222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45936.491747222222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45936.491747222222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45936.491747222222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45936.491747222222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45936.491747222222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45936.491747222222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45936.491747222222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45936.491747222222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45936.491747222222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45936.491747222222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45936.491747222222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45936.491747222222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45936.491747222222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45936.491747222222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45936.491747222222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45936.491747222222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45936.491747222222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45936.491747222222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45936.491747222222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45936.491747222222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45936.491747222222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45936.491747222222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45936.491747222222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45936.491747222222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45936.491747222222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45936.491747222222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45936.491747222222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45936.491747222222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45936.491747222222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45936.491747222222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45936.491747222222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45936.491747222222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45936.491747222222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45936.491747222222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45936.491747222222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45936.491747222222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45936.491747222222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45936.491747222222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45936.491747222222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45936.491747222222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45936.491747222222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45936.491747222222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45936.491747222222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45936.491747222222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45936.491747222222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45936.491747222222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45936.491747222222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45936.491747222222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45936.491747222222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45936.491747222222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45936.491747222222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45936.491747222222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45936.491747222222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45936.491747222222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45936.491747222222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45936.491747222222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45936.491747222222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45936.491747222222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45936.491747222222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45936.491747222222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45936.491747222222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45936.491747222222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45936.491747222222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45936.491747222222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45936.491747222222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45936.491747222222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45936.491747222222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45936.491747222222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45936.491747222222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45936.491747222222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45936.491747222222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45936.491747222222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45936.491747222222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45936.491747222222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45936.491747222222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45936.491747222222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45936.491747222222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45936.491747222222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45936.491747222222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45936.491747222222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45936.491747222222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45936.491747222222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45936.491747222222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45936.491747222222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45936.491747222222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45936.491747222222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45936.491747222222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45936.491747222222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45936.491747222222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45936.491747222222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45936.491747222222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45936.491747222222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45936.491747222222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45936.491747222222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45936.491747222222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45936.491747222222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45936.491747222222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45936.491747222222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45936.491747222222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45936.491747222222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45936.491747222222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45936.491747222222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45936.491747222222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45936.491747222222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45936.491747222222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45936.491747222222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45936.491747222222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45936.491747222222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45936.491747222222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45936.491747222222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45936.491747222222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45936.491747222222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45936.491747222222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45936.491747222222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45936.491747222222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45936.491747222222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45936.491747222222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45936.491747222222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45936.491747222222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45936.491747222222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45936.491747222222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45936.491747222222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45936.491747222222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45936.491747222222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45936.491747222222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45936.491747222222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45936.491747222222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45936.491747222222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45936.491747222222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45936.491747222222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45936.491747222222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45936.491747222222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45936.491747222222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45936.491747222222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45936.491747222222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45936.491747222222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45936.491747222222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45936.491747222222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45936.491747222222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45936.491747222222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45936.491747222222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45936.491747222222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45936.491747222222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45936.491747222222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45936.491747222222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45936.491747222222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45936.491747222222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45936.491747222222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45936.491747222222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45936.491747222222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45936.491747222222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45936.491747222222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45936.491747222222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45936.491747222222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45936.491747222222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45936.491747222222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45936.491747222222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45936.491747222222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45936.491747222222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45936.491747222222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45936.491747222222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45936.491747222222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45936.491747222222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45936.491747222222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45936.491747222222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45936.491747222222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45936.491747222222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45936.491747222222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45936.491747222222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45936.491747222222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45936.491747222222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45936.491747222222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45936.491747222222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45936.491747222222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45936.491747222222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45936.491747222222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45936.491747222222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45936.491747222222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45936.491747222222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45936.491747222222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45936.491747222222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45936.491747222222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45936.491747222222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45936.491747222222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45936.491747222222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45936.491747222222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45936.491747222222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45936.491747222222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45936.491747222222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45936.491747222222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45936.491747222222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45936.491747222222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45936.491747222222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45936.491747222222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45936.491747222222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45936.491747222222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45936.491747222222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45936.491747222222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45936.491747222222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45936.491747222222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45936.491747222222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45936.491747222222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45936.491747222222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45936.491747222222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45936.491747222222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45936.491747222222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45936.491747222222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45936.491747222222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45936.491747222222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45936.491747222222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45936.491747222222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45936.491747222222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45936.491747222222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45936.491747222222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45936.491747222222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45936.491747222222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45936.491747222222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45936.491747222222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45936.491747222222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45936.491747222222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45936.491747222222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45936.491747222222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45936.491747222222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45936.491747222222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45936.491747222222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45936.491747222222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45936.491747222222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45936.491747222222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45936.491747222222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45936.491747222222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45936.491747222222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45936.491747222222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45936.491747222222</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233.01102962962614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1.3348027777756215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2</v>
      </c>
      <c r="D4" s="144" t="s">
        <v>24086</v>
      </c>
      <c r="E4" s="145" t="s">
        <v>38964</v>
      </c>
      <c r="F4" s="146">
        <v>45936.2</v>
      </c>
      <c r="G4" s="147">
        <f ca="1">IFERROR(NOW()-F4,"")</f>
        <v>0.29174722222523997</v>
      </c>
      <c r="H4" s="146">
        <v>45936.191527777781</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45936.491747222222</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45936.491747222222</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45936.491747222222</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45936.491747222222</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45936.491747222222</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45936.491747222222</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45936.491747222222</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45936.491747222222</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45936.491747222222</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45936.491747222222</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45936.491747222222</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45936.491747222222</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45936.491747222222</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45936.491747222222</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45936.491747222222</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45936.491747222222</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45936.491747222222</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45936.491747222222</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45936.491747222222</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45936.491747222222</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45936.491747222222</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45936.491747222222</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45936.491747222222</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45936.491747222222</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45936.491747222222</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45936.491747222222</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45936.491747222222</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45936.491747222222</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45936.491747222222</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45936.491747222222</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45936.491747222222</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45936.491747222222</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45936.491747222222</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45936.491747222222</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45936.491747222222</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45936.491747222222</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45936.491747222222</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45936.491747222222</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45936.491747222222</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45936.491747222222</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45936.491747222222</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45936.491747222222</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45936.491747222222</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45936.491747222222</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45936.491747222222</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45936.491747222222</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45936.491747222222</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45936.491747222222</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45936.491747222222</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45936.491747222222</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45936.491747222222</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45936.491747222222</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45936.491747222222</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45936.491747222222</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45936.491747222222</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45936.491747222222</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45936.491747222222</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45936.491747222222</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45936.491747222222</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45936.491747222222</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45936.491747222222</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45936.491747222222</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45936.491747222222</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45936.491747222222</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45936.491747222222</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45936.491747222222</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45936.491747222222</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45936.491747222222</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45936.491747222222</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45936.491747222222</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45936.491747222222</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45936.491747222222</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45936.491747222222</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45936.491747222222</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45936.491747222222</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45936.491747222222</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45936.491747222222</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45936.491747222222</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45936.491747222222</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45936.491747222222</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45936.491747222222</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45936.491747222222</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45936.491747222222</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45936.491747222222</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45936.491747222222</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45936.491747222222</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45936.491747222222</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45936.491747222222</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45936.491747222222</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45936.491747222222</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45936.491747222222</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45936.491747222222</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45936.491747222222</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45936.491747222222</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45936.491747222222</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45936.491747222222</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45936.491747222222</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45936.491747222222</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45936.491747222222</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45936.491747222222</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45936.491747222222</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45936.491747222222</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45936.491747222222</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45936.491747222222</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45936.491747222222</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45936.491747222222</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45936.491747222222</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45936.491747222222</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45936.491747222222</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45936.491747222222</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45936.491747222222</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45936.491747222222</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45936.491747222222</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45936.491747222222</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45936.491747222222</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45936.491747222222</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45936.491747222222</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45936.491747222222</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45936.491747222222</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45936.491747222222</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45936.491747222222</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45936.491747222222</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45936.491747222222</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45936.491747222222</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45936.491747222222</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45936.491747222222</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45936.491747222222</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45936.491747222222</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45936.491747222222</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45936.491747222222</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45936.491747222222</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45936.491747222222</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45936.491747222222</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45936.491747222222</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45936.491747222222</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45936.491747222222</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45936.491747222222</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45936.491747222222</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45936.491747222222</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45936.491747222222</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45936.491747222222</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45936.491747222222</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45936.491747222222</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45936.491747222222</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45936.491747222222</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45936.491747222222</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45936.491747222222</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45936.491747222222</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45936.491747222222</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45936.491747222222</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45936.491747222222</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45936.491747222222</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45936.491747222222</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45936.491747222222</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45936.491747222222</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45936.491747222222</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45936.491747222222</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45936.491747222222</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45936.491747222222</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45936.491747222222</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45936.491747222222</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45936.491747222222</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45936.491747222222</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45936.491747222222</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45936.491747222222</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45936.491747222222</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45936.491747222222</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45936.491747222222</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45936.491747222222</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45936.491747222222</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45936.491747222222</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45936.491747222222</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45936.491747222222</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45936.491747222222</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45936.491747222222</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45936.491747222222</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45936.491747222222</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45936.491747222222</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45936.491747222222</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45936.491747222222</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45936.491747222222</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45936.491747222222</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45936.491747222222</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45936.491747222222</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45936.491747222222</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45936.491747222222</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45936.491747222222</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45936.491747222222</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45936.491747222222</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45936.491747222222</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45936.491747222222</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45936.491747222222</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45936.491747222222</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45936.491747222222</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45936.491747222222</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45936.491747222222</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45936.491747222222</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45936.491747222222</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45936.491747222222</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45936.491747222222</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45936.491747222222</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45936.491747222222</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45936.491747222222</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45936.491747222222</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45936.491747222222</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45936.491747222222</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45936.491747222222</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45936.491747222222</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45936.491747222222</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45936.491747222222</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45936.491747222222</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45936.491747222222</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45936.491747222222</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45936.491747222222</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45936.491747222222</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45936.491747222222</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45936.491747222222</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45936.491747222222</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45936.491747222222</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45936.491747222222</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45936.491747222222</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45936.491747222222</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45936.491747222222</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45936.491747222222</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45936.491747222222</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45936.491747222222</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45936.491747222222</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45936.491747222222</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45936.491747222222</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45936.491747222222</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45936.491747222222</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45936.491747222222</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45936.491747222222</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45936.491747222222</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45936.491747222222</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45936.491747222222</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45936.491747222222</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45936.491747222222</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45936.491747222222</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45936.491747222222</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45936.491747222222</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45936.491747222222</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45936.491747222222</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45936.491747222222</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45936.491747222222</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45936.491747222222</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45936.491747222222</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45936.491747222222</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45936.491747222222</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45936.491747222222</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45936.491747222222</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45936.491747222222</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45936.491747222222</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45936.491747222222</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45936.491747222222</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45936.491747222222</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45936.491747222222</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45936.491747222222</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45936.491747222222</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45936.491747222222</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45936.491747222222</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45936.491747222222</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45936.491747222222</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45936.491747222222</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45936.491747222222</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45936.491747222222</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45936.491747222222</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45936.491747222222</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45936.491747222222</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45936.491747222222</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45936.491747222222</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45936.491747222222</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45936.491747222222</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45936.491747222222</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45936.491747222222</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45936.491747222222</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45936.491747222222</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45936.491747222222</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45936.491747222222</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45936.491747222222</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45936.491747222222</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45936.491747222222</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45936.491747222222</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45936.491747222222</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45936.491747222222</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45936.491747222222</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45936.491747222222</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45936.491747222222</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45936.491747222222</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45936.491747222222</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45936.491747222222</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45936.491747222222</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45936.491747222222</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45936.491747222222</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45936.491747222222</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45936.491747222222</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45936.491747222222</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45936.491747222222</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45936.491747222222</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45936.491747222222</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45936.491747222222</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45936.491747222222</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45936.491747222222</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45936.491747222222</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45936.491747222222</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45936.491747222222</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45936.491747222222</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45936.491747222222</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45936.491747222222</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45936.491747222222</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45936.491747222222</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45936.491747222222</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45936.491747222222</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45936.491747222222</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45936.491747222222</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45936.491747222222</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45936.491747222222</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45936.491747222222</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45936.491747222222</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45936.491747222222</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45936.491747222222</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45936.491747222222</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45936.491747222222</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45936.491747222222</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45936.491747222222</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45936.491747222222</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45936.491747222222</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45936.491747222222</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45936.491747222222</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45936.491747222222</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45936.491747222222</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45936.491747222222</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45936.491747222222</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45936.491747222222</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45936.491747222222</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45936.491747222222</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45936.491747222222</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45936.491747222222</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45936.491747222222</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45936.491747222222</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45936.491747222222</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45936.491747222222</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45936.491747222222</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45936.491747222222</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45936.491747222222</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45936.491747222222</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45936.491747222222</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45936.491747222222</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45936.491747222222</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45936.491747222222</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45936.491747222222</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45936.491747222222</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45936.491747222222</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45936.491747222222</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45936.491747222222</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45936.491747222222</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45936.491747222222</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45936.491747222222</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45936.491747222222</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45936.491747222222</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45936.491747222222</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45936.491747222222</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45936.491747222222</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45936.491747222222</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45936.491747222222</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45936.491747222222</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45936.491747222222</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45936.491747222222</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45936.491747222222</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45936.491747222222</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45936.491747222222</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45936.491747222222</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45936.491747222222</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45936.491747222222</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45936.491747222222</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45936.491747222222</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45936.491747222222</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45936.491747222222</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45936.491747222222</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45936.491747222222</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45936.491747222222</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45936.491747222222</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45936.491747222222</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45936.491747222222</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45936.491747222222</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45936.491747222222</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45936.491747222222</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45936.491747222222</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45936.491747222222</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45936.491747222222</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45936.491747222222</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45936.491747222222</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45936.491747222222</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45936.491747222222</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45936.491747222222</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45936.491747222222</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45936.491747222222</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45936.491747222222</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45936.491747222222</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45936.491747222222</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45936.491747222222</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45936.491747222222</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45936.491747222222</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45936.491747222222</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45936.491747222222</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45936.491747222222</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45936.491747222222</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45936.491747222222</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45936.491747222222</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45936.491747222222</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45936.491747222222</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45936.491747222222</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45936.491747222222</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45936.491747222222</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45936.491747222222</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45936.491747222222</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45936.491747222222</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45936.491747222222</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45936.491747222222</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45936.491747222222</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45936.491747222222</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45936.491747222222</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45936.491747222222</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45936.491747222222</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45936.491747222222</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45936.491747222222</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45936.491747222222</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45936.491747222222</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45936.491747222222</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45936.491747222222</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45936.491747222222</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45936.491747222222</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45936.491747222222</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45936.491747222222</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45936.491747222222</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45936.491747222222</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45936.491747222222</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45936.491747222222</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45936.491747222222</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45936.491747222222</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45936.491747222222</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45936.491747222222</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45936.491747222222</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45936.491747222222</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45936.491747222222</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45936.491747222222</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45936.491747222222</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45936.491747222222</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45936.491747222222</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45936.491747222222</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45936.491747222222</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45936.491747222222</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45936.491747222222</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45936.491747222222</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45936.491747222222</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45936.491747222222</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45936.491747222222</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45936.491747222222</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45936.491747222222</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45936.491747222222</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45936.491747222222</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45936.491747222222</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45936.491747222222</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45936.491747222222</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45936.491747222222</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45936.491747222222</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45936.491747222222</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45936.491747222222</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45936.491747222222</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45936.491747222222</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45936.491747222222</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45936.491747222222</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45936.491747222222</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45936.491747222222</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45936.491747222222</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45936.491747222222</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45936.491747222222</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45936.491747222222</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45936.491747222222</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45936.491747222222</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45936.491747222222</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45936.491747222222</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45936.491747222222</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45936.491747222222</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45936.491747222222</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45936.491747222222</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45936.491747222222</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45936.491747222222</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45936.491747222222</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45936.491747222222</v>
      </c>
      <c r="H494" s="146"/>
      <c r="I494" s="142" t="str">
        <f>IFERROR(VLOOKUP(D494,DB!A:F,6,0),"")</f>
        <v/>
      </c>
      <c r="J494" s="142" t="str">
        <f>IFERROR(VLOOKUP(D494,DB!A:G,7,0),"")</f>
        <v/>
      </c>
      <c r="K494" s="149"/>
      <c r="L494" s="150" t="str">
        <f>IFERROR(VLOOKUP(D494,DB!A:I,9,0),"")</f>
        <v/>
      </c>
    </row>
    <row r="495" spans="1:12" ht="15" customHeight="1">
      <c r="A495" s="151"/>
      <c r="B495" s="152" t="str">
        <f>IFERROR(VLOOKUP(D495,DB!A:K,11,0),"")</f>
        <v/>
      </c>
      <c r="C495" s="153"/>
      <c r="D495" s="154"/>
      <c r="E495" s="155"/>
      <c r="F495" s="156"/>
      <c r="G495" s="157">
        <f ca="1">IFERROR(NOW()-F495,"")</f>
        <v>45936.491747222222</v>
      </c>
      <c r="H495" s="156"/>
      <c r="I495" s="152" t="str">
        <f>IFERROR(VLOOKUP(D495,DB!A:F,6,0),"")</f>
        <v/>
      </c>
      <c r="J495" s="152" t="str">
        <f>IFERROR(VLOOKUP(D495,DB!A:G,7,0),"")</f>
        <v/>
      </c>
      <c r="K495" s="158"/>
      <c r="L495" s="159"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7" sqref="D5: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44.659687037034018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10.302869907405693</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45936.491747222222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45936.491747222222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45936.491747222222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45936.491747222222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45936.491747222222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45936.491747222222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45936.491747222222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45936.491747222222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45936.491747222222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45936.491747222222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45936.491747222222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45936.491747222222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45936.491747222222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45936.491747222222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45936.491747222222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45936.491747222222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45936.491747222222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45936.491747222222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45936.491747222222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45936.491747222222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45936.491747222222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45936.491747222222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45936.491747222222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45936.491747222222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45936.491747222222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45936.491747222222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45936.491747222222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45936.491747222222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45936.491747222222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45936.491747222222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45936.491747222222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45936.491747222222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45936.491747222222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45936.491747222222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45936.491747222222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45936.491747222222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45936.491747222222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45936.491747222222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45936.491747222222</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45936.491747222222</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45936.491747222222</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45936.491747222222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45936.491747222222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45936.491747222222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45936.491747222222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45936.491747222222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45936.491747222222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45936.491747222222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45936.491747222222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45936.491747222222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45936.491747222222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45936.491747222222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45936.491747222222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45936.491747222222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45936.491747222222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45936.491747222222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45936.491747222222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45936.491747222222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45936.491747222222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45936.491747222222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45936.491747222222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45936.491747222222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45936.491747222222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45936.491747222222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45936.491747222222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45936.491747222222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45936.491747222222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45936.491747222222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45936.491747222222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45936.491747222222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45936.491747222222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45936.491747222222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45936.491747222222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45936.491747222222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45936.491747222222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45936.491747222222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45936.491747222222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45936.491747222222</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45936.491747222222</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45936.491747222222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45936.491747222222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45936.491747222222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45936.491747222222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45936.491747222222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45936.491747222222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45936.491747222222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45936.491747222222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45936.491747222222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45936.491747222222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45936.491747222222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45936.491747222222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45936.491747222222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45936.491747222222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45936.491747222222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45936.491747222222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45936.491747222222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45936.491747222222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45936.491747222222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45936.491747222222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45936.491747222222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45936.491747222222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45936.491747222222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45936.491747222222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45936.491747222222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45936.491747222222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45936.491747222222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45936.491747222222</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45936.491747222222</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45936.491747222222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45936.491747222222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45936.491747222222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45936.491747222222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45936.491747222222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45936.491747222222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45936.491747222222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45936.491747222222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45936.491747222222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45936.491747222222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45936.491747222222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45936.491747222222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45936.491747222222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45936.491747222222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45936.491747222222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45936.491747222222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45936.491747222222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45936.491747222222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45936.491747222222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45936.491747222222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45936.491747222222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45936.491747222222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45936.491747222222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45936.491747222222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45936.491747222222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45936.491747222222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45936.491747222222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45936.491747222222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45936.491747222222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45936.491747222222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45936.491747222222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45936.491747222222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45936.491747222222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45936.491747222222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45936.491747222222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45936.491747222222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45936.491747222222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45936.491747222222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45936.491747222222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45936.491747222222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45936.491747222222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45936.491747222222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45936.491747222222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45936.491747222222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45936.491747222222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45936.491747222222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45936.491747222222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45936.491747222222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45936.491747222222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45936.491747222222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45936.491747222222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45936.491747222222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45936.491747222222</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45936.491747222222</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5"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F13" sqref="F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9.7188999999998487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45936.491747222222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2.6107750000010128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1.5495018518486177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45936.491747222222</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t="s">
        <v>39073</v>
      </c>
      <c r="B7" s="120" t="str">
        <f>IFERROR(VLOOKUP(D7,DB!A:K,11,0),"")</f>
        <v>R6</v>
      </c>
      <c r="C7" s="122">
        <v>3</v>
      </c>
      <c r="D7" s="120" t="s">
        <v>37790</v>
      </c>
      <c r="E7" s="123" t="s">
        <v>39074</v>
      </c>
      <c r="F7" s="124"/>
      <c r="G7" s="89">
        <f ca="1">IFERROR(NOW()-F7,"-")</f>
        <v>45936.491747222222</v>
      </c>
      <c r="H7" s="124">
        <v>45936.464120370372</v>
      </c>
      <c r="I7" s="120" t="str">
        <f>IFERROR(VLOOKUP(D7,DB!A:F,6,0),"")</f>
        <v>SCECO</v>
      </c>
      <c r="J7" s="119" t="str">
        <f>IFERROR(VLOOKUP(D7,DB!A:G,7,0),"")</f>
        <v>Dead</v>
      </c>
      <c r="K7" s="125" t="s">
        <v>39075</v>
      </c>
      <c r="L7" s="126" t="str">
        <f>IFERROR(VLOOKUP(D7,DB!A:I,9,0),"")</f>
        <v>Latis</v>
      </c>
    </row>
    <row r="8" spans="1:16383" ht="31.5" customHeight="1">
      <c r="A8" s="121" t="s">
        <v>39076</v>
      </c>
      <c r="B8" s="120" t="str">
        <f>IFERROR(VLOOKUP(D8,DB!A:K,11,0),"")</f>
        <v>R6</v>
      </c>
      <c r="C8" s="122">
        <v>1</v>
      </c>
      <c r="D8" s="120" t="s">
        <v>37492</v>
      </c>
      <c r="E8" s="123" t="s">
        <v>38964</v>
      </c>
      <c r="F8" s="124">
        <v>45936.475243055553</v>
      </c>
      <c r="G8" s="89">
        <f ca="1">IFERROR(NOW()-F8,"-")</f>
        <v>1.6504166669619735E-2</v>
      </c>
      <c r="H8" s="124">
        <v>45936.469317129631</v>
      </c>
      <c r="I8" s="120" t="str">
        <f>IFERROR(VLOOKUP(D8,DB!A:F,6,0),"")</f>
        <v>SCECO</v>
      </c>
      <c r="J8" s="119" t="str">
        <f>IFERROR(VLOOKUP(D8,DB!A:G,7,0),"")</f>
        <v>Dead</v>
      </c>
      <c r="K8" s="125" t="s">
        <v>39077</v>
      </c>
      <c r="L8" s="126" t="str">
        <f>IFERROR(VLOOKUP(D8,DB!A:I,9,0),"")</f>
        <v>Latis</v>
      </c>
    </row>
    <row r="9" spans="1:16383" ht="31.5" customHeight="1">
      <c r="A9" s="121"/>
      <c r="B9" s="120" t="str">
        <f>IFERROR(VLOOKUP(D9,DB!A:K,11,0),"")</f>
        <v/>
      </c>
      <c r="C9" s="122"/>
      <c r="D9" s="140"/>
      <c r="E9" s="123"/>
      <c r="F9" s="124"/>
      <c r="G9" s="89">
        <f ca="1">IFERROR(NOW()-F9,"-")</f>
        <v>45936.491747222222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45936.491747222222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45936.491747222222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45936.491747222222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45936.491747222222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45936.491747222222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45936.491747222222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45936.491747222222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45936.491747222222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45936.491747222222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45936.491747222222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45936.491747222222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45936.491747222222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45936.491747222222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45936.491747222222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45936.491747222222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45936.491747222222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45936.491747222222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45936.491747222222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45936.491747222222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45936.491747222222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45936.491747222222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45936.491747222222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45936.491747222222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45936.491747222222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45936.491747222222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45936.491747222222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45936.491747222222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45936.491747222222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45936.491747222222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45936.491747222222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45936.491747222222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45936.491747222222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45936.491747222222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45936.491747222222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45936.491747222222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45936.491747222222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45936.491747222222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45936.491747222222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45936.491747222222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45936.491747222222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45936.491747222222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45936.491747222222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45936.491747222222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45936.491747222222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45936.491747222222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45936.491747222222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45936.491747222222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45936.491747222222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45936.491747222222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45936.491747222222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45936.491747222222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45936.491747222222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45936.491747222222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45936.491747222222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45936.491747222222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45936.491747222222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45936.491747222222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45936.491747222222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45936.491747222222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45936.491747222222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45936.491747222222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45936.491747222222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45936.491747222222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45936.491747222222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45936.491747222222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45936.491747222222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45936.491747222222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45936.491747222222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45936.491747222222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45936.491747222222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45936.491747222222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45936.491747222222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45936.491747222222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45936.491747222222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45936.491747222222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45936.491747222222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45936.491747222222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45936.491747222222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45936.491747222222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45936.491747222222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45936.491747222222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45936.491747222222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45936.491747222222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45936.491747222222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45936.491747222222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45936.491747222222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45936.491747222222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45936.491747222222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45936.491747222222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45936.491747222222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45936.491747222222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45936.491747222222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45936.491747222222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45936.491747222222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45936.491747222222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45936.491747222222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45936.491747222222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45936.491747222222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45936.491747222222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45936.491747222222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45936.491747222222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45936.491747222222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45936.491747222222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45936.491747222222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45936.491747222222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45936.491747222222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45936.491747222222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45936.491747222222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45936.491747222222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45936.491747222222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45936.491747222222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45936.491747222222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45936.491747222222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45936.491747222222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45936.491747222222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45936.491747222222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45936.491747222222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45936.491747222222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45936.491747222222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45936.491747222222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45936.491747222222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45936.491747222222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45936.491747222222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45936.491747222222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45936.491747222222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45936.491747222222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45936.491747222222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45936.491747222222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45936.491747222222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45936.491747222222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45936.491747222222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45936.491747222222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45936.491747222222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45936.491747222222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45936.491747222222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45936.491747222222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45936.491747222222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45936.491747222222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45936.491747222222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45936.491747222222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45936.491747222222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45936.491747222222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45936.491747222222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45936.491747222222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45936.491747222222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45936.491747222222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45936.491747222222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45936.491747222222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45936.491747222222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45936.491747222222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45936.491747222222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45936.491747222222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45936.491747222222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45936.491747222222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45936.491747222222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45936.491747222222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45936.491747222222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45936.491747222222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45936.491747222222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45936.491747222222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45936.491747222222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45936.491747222222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45936.491747222222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45936.491747222222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45936.491747222222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45936.491747222222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45936.491747222222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45936.491747222222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45936.491747222222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45936.491747222222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45936.491747222222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45936.491747222222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45936.491747222222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45936.491747222222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45936.491747222222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45936.491747222222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45936.491747222222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45936.491747222222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45936.491747222222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45936.491747222222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45936.491747222222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45936.491747222222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45936.491747222222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45936.491747222222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45936.491747222222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45936.491747222222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45936.491747222222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45936.491747222222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45936.491747222222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45936.491747222222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45936.491747222222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45936.491747222222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45936.491747222222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45936.491747222222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45936.491747222222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45936.491747222222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45936.491747222222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45936.491747222222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45936.491747222222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45936.491747222222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45936.491747222222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45936.491747222222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45936.491747222222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45936.491747222222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45936.491747222222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45936.491747222222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45936.491747222222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45936.491747222222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45936.491747222222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45936.491747222222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45936.491747222222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45936.491747222222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45936.491747222222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45936.491747222222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45936.491747222222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45936.491747222222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45936.491747222222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45936.491747222222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45936.491747222222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45936.491747222222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45936.491747222222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45936.491747222222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45936.491747222222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45936.491747222222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45936.491747222222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45936.491747222222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45936.491747222222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45936.491747222222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45936.491747222222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45936.491747222222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45936.491747222222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45936.491747222222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45936.491747222222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45936.491747222222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45936.491747222222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45936.491747222222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45936.491747222222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45936.491747222222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45936.491747222222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45936.491747222222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45936.491747222222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45936.491747222222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45936.491747222222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45936.491747222222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45936.491747222222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45936.491747222222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45936.491747222222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45936.491747222222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45936.491747222222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45936.491747222222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45936.491747222222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45936.491747222222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45936.491747222222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45936.491747222222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45936.491747222222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45936.491747222222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45936.491747222222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45936.491747222222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45936.491747222222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45936.491747222222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45936.491747222222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45936.491747222222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45936.491747222222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45936.491747222222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45936.491747222222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45936.491747222222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45936.491747222222</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2025-10-06T08:49:07Z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