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34" documentId="13_ncr:1_{F6CB121F-512D-4AA6-A0C1-0FB36C537598}" xr6:coauthVersionLast="47" xr6:coauthVersionMax="47" xr10:uidLastSave="{D45558C2-293B-4622-A6A9-0263860A5246}"/>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<sst xmlns="http://schemas.openxmlformats.org/spreadsheetml/2006/main" count="179023" uniqueCount="39104">
  <si>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</si>
  <si>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</si>
  <si>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</si>
  <si>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</si>
  <si>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</si>
  <si>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</si>
  <si>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</si>
  <si>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</si>
  <si>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</si>
  <si>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</si>
  <si>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</si>
  <si>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</si>
  <si>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</si>
  <si>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</si>
  <si>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</si>
  <si>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</si>
  <si>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</si>
  <si>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</si>
  <si>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</si>
  <si>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</si>
  <si>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</si>
  <si>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</si>
  <si>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</si>
  <si>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</si>
  <si>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</si>
  <si>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</si>
  <si>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</si>
  <si>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</si>
  <si>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</si>
  <si>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</si>
  <si>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</si>
  <si>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</si>
  <si>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</si>
  <si>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</si>
  <si>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</si>
  <si>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</si>
  <si>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</si>
  <si>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</si>
  <si>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</si>
  <si>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</si>
  <si>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</si>
  <si>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</si>
  <si>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</si>
  <si>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</si>
  <si>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</si>
  <si>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</si>
  <si>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</si>
  <si>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</si>
  <si>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</si>
  <si>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</si>
  <si>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</si>
  <si>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</si>
  <si>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</si>
  <si>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</si>
  <si>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</si>
  <si>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</si>
  <si>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</si>
  <si>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</si>
  <si>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</si>
  <si>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</si>
  <si>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</si>
  <si>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</si>
  <si>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</si>
  <si>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</si>
  <si>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</si>
  <si>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</si>
  <si>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</si>
  <si>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</si>
  <si>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</si>
  <si>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</si>
  <si>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</si>
  <si>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</si>
  <si>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</si>
  <si>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</si>
  <si>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</si>
  <si>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</si>
  <si>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</si>
  <si>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</si>
  <si>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</si>
  <si>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</si>
  <si>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</si>
  <si>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</si>
  <si>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</si>
  <si>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</si>
  <si>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</si>
  <si>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</si>
  <si>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</si>
  <si>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</si>
  <si>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</si>
  <si>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</si>
  <si>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</si>
  <si>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</si>
  <si>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</si>
  <si>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</si>
  <si>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</si>
  <si>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</si>
  <si>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</si>
  <si>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</si>
  <si>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</si>
  <si>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</si>
  <si>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</si>
  <si>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</si>
  <si>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</si>
  <si>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</si>
  <si>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</si>
  <si>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</si>
  <si>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</si>
  <si>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</si>
  <si>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</si>
  <si>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</si>
  <si>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</si>
  <si>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</si>
  <si>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</si>
  <si>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</si>
  <si>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</si>
  <si>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</si>
  <si>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</si>
  <si>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</si>
  <si>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</si>
  <si>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</si>
  <si>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</si>
  <si>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</si>
  <si>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</si>
  <si>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</si>
  <si>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</si>
  <si>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</si>
  <si>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</si>
  <si>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</si>
  <si>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</si>
  <si>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</si>
  <si>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</si>
  <si>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</si>
  <si>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</si>
  <si>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</si>
  <si>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</si>
  <si>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</si>
  <si>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</si>
  <si>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</si>
  <si>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</si>
  <si>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</si>
  <si>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</si>
  <si>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</si>
  <si>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</si>
  <si>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</si>
  <si>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</si>
  <si>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</si>
  <si>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</si>
  <si>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</si>
  <si>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</si>
  <si>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</si>
  <si>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</si>
  <si>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</si>
  <si>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</si>
  <si>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</si>
  <si>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</si>
  <si>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</si>
  <si>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</si>
  <si>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</si>
  <si>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</si>
  <si>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</si>
  <si>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</si>
  <si>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</si>
  <si>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</si>
  <si>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</si>
  <si>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</si>
  <si>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</si>
  <si>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</si>
  <si>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</si>
  <si>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</si>
  <si>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</si>
  <si>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</si>
  <si>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</si>
  <si>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</si>
  <si>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</si>
  <si>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</si>
  <si>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</si>
  <si>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</si>
  <si>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</si>
  <si>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</si>
  <si>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</si>
  <si>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</si>
  <si>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</si>
  <si>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</si>
  <si>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</si>
  <si>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</si>
  <si>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</si>
  <si>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</si>
  <si>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</si>
  <si>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</si>
  <si>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</si>
  <si>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</si>
  <si>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</si>
  <si>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</si>
  <si>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</si>
  <si>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</si>
  <si>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</si>
  <si>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</si>
  <si>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</si>
  <si>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</si>
  <si>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</si>
  <si>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</si>
  <si>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</si>
  <si>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</si>
  <si>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</si>
  <si>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</si>
  <si>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</si>
  <si>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</si>
  <si>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</si>
  <si>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</si>
  <si>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</si>
  <si>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</si>
  <si>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</si>
  <si>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</si>
  <si>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</si>
  <si>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</si>
  <si>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</si>
  <si>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</si>
  <si>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</si>
  <si>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</si>
  <si>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</si>
  <si>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</si>
  <si>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</si>
  <si>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</si>
  <si>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</si>
  <si>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</si>
  <si>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</si>
  <si>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</si>
  <si>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</si>
  <si>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</si>
  <si>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</si>
  <si>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</si>
  <si>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</si>
  <si>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</si>
  <si>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</si>
  <si>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</si>
  <si>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</si>
  <si>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</si>
  <si>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</si>
  <si>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</si>
  <si>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</si>
  <si>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</si>
  <si>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</si>
  <si>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</si>
  <si>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</si>
  <si>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</si>
  <si>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</si>
  <si>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</si>
  <si>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</si>
  <si>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</si>
  <si>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</si>
  <si>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</si>
  <si>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</si>
  <si>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</si>
  <si>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</si>
  <si>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</si>
  <si>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</si>
  <si>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</si>
  <si>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</si>
  <si>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</si>
  <si>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</si>
  <si>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</si>
  <si>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</si>
  <si>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</si>
  <si>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</si>
  <si>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</si>
  <si>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</si>
  <si>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</si>
  <si>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</si>
  <si>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</si>
  <si>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</si>
  <si>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</si>
  <si>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</si>
  <si>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</si>
  <si>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</si>
  <si>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</si>
  <si>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</si>
  <si>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</si>
  <si>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</si>
  <si>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</si>
  <si>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</si>
  <si>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</si>
  <si>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</si>
  <si>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</si>
  <si>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</si>
  <si>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</si>
  <si>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</si>
  <si>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</si>
  <si>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</si>
  <si>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</si>
  <si>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</si>
  <si>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</si>
  <si>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</si>
  <si>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</si>
  <si>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</si>
  <si>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</si>
  <si>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</si>
  <si>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</si>
  <si>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</si>
  <si>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</si>
  <si>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</si>
  <si>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</si>
  <si>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</si>
  <si>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</si>
  <si>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</si>
  <si>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</si>
  <si>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</si>
  <si>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</si>
  <si>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</si>
  <si>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</si>
  <si>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</si>
  <si>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</si>
  <si>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</si>
  <si>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</si>
  <si>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</si>
  <si>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</si>
  <si>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</si>
  <si>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</si>
  <si>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</si>
  <si>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</si>
  <si>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</si>
  <si>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</si>
  <si>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</si>
  <si>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</si>
  <si>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</si>
  <si>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</si>
  <si>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</si>
  <si>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</si>
  <si>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</si>
  <si>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</si>
  <si>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</si>
  <si>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</si>
  <si>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</si>
  <si>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</si>
  <si>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</si>
  <si>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</si>
  <si>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</si>
  <si>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</si>
  <si>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</si>
  <si>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</si>
  <si>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</si>
  <si>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</si>
  <si>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</si>
  <si>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</si>
  <si>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</si>
  <si>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</si>
  <si>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</si>
  <si>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</si>
  <si>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</si>
  <si>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</si>
  <si>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</si>
  <si>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</si>
  <si>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</si>
  <si>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</si>
  <si>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</si>
  <si>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</si>
  <si>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</si>
  <si>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</si>
  <si>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</si>
  <si>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</si>
  <si>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</si>
  <si>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</si>
  <si>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</si>
  <si>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</si>
  <si>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</si>
  <si>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</si>
  <si>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</si>
  <si>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</si>
  <si>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</si>
  <si>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</si>
  <si>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</si>
  <si>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</si>
  <si>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</si>
  <si>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</si>
  <si>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</si>
  <si>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</si>
  <si>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</si>
  <si>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</si>
  <si>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</si>
  <si>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</si>
  <si>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</si>
  <si>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</si>
  <si>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</si>
  <si>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</si>
  <si>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</si>
  <si>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</si>
  <si>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</si>
  <si>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</si>
  <si>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</si>
  <si>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</si>
  <si>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</si>
  <si>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</si>
  <si>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</si>
  <si>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</si>
  <si>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</si>
  <si>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</si>
  <si>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</si>
  <si>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</si>
  <si>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</si>
  <si>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</si>
  <si>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</si>
  <si>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</si>
  <si>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</si>
  <si>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</si>
  <si>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</si>
  <si>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</si>
  <si>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</si>
  <si>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</si>
  <si>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</si>
  <si>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</si>
  <si>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</si>
  <si>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</si>
  <si>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</si>
  <si>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</si>
  <si>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</si>
  <si>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</si>
  <si>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</si>
  <si>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</si>
  <si>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</si>
  <si>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</si>
  <si>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</si>
  <si>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</si>
  <si>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</si>
  <si>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</si>
  <si>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</si>
  <si>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</si>
  <si>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</si>
  <si>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</si>
  <si>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</si>
  <si>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</si>
  <si>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</si>
  <si>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</si>
  <si>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</si>
  <si>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</si>
  <si>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</si>
  <si>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</si>
  <si>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</si>
  <si>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</si>
  <si>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</si>
  <si>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</si>
  <si>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</si>
  <si>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</si>
  <si>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</si>
  <si>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</si>
  <si>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</si>
  <si>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</si>
  <si>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</si>
  <si>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</si>
  <si>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</si>
  <si>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</si>
  <si>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</si>
  <si>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</si>
  <si>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</si>
  <si>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</si>
  <si>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</si>
  <si>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</si>
  <si>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</si>
  <si>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</si>
  <si>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</si>
  <si>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</si>
  <si>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</si>
  <si>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</si>
  <si>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</si>
  <si>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</si>
  <si>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</si>
  <si>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</si>
  <si>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</si>
  <si>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</si>
  <si>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</si>
  <si>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</si>
  <si>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</si>
  <si>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</si>
  <si>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</si>
  <si>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</si>
  <si>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</si>
  <si>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</si>
  <si>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</si>
  <si>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</si>
  <si>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</si>
  <si>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</si>
  <si>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</si>
  <si>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</si>
  <si>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</si>
  <si>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</si>
  <si>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</si>
  <si>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</si>
  <si>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</si>
  <si>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</si>
  <si>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</si>
  <si>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</si>
  <si>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</si>
  <si>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</si>
  <si>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</si>
  <si>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</si>
  <si>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</si>
  <si>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</si>
  <si>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</si>
  <si>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</si>
  <si>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</si>
  <si>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</si>
  <si>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</si>
  <si>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</si>
  <si>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</si>
  <si>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</si>
  <si>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</si>
  <si>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</si>
  <si>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</si>
  <si>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</si>
  <si>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</si>
  <si>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</si>
  <si>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</si>
  <si>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</si>
  <si>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</si>
  <si>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</si>
  <si>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</si>
  <si>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</si>
  <si>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</si>
  <si>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</si>
  <si>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</si>
  <si>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</si>
  <si>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</si>
  <si>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</si>
  <si>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</si>
  <si>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</si>
  <si>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</si>
  <si>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</si>
  <si>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</si>
  <si>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</si>
  <si>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</si>
  <si>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</si>
  <si>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</si>
  <si>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</si>
  <si>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</si>
  <si>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</si>
  <si>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</si>
  <si>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</si>
  <si>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</si>
  <si>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</si>
  <si>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</si>
  <si>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</si>
  <si>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</si>
  <si>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</si>
  <si>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</si>
  <si>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</si>
  <si>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</si>
  <si>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</si>
  <si>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</si>
  <si>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</si>
  <si>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</si>
  <si>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</si>
  <si>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</si>
  <si>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</si>
  <si>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</si>
  <si>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</si>
  <si>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</si>
  <si>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</si>
  <si>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</si>
  <si>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</si>
  <si>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</si>
  <si>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</si>
  <si>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</si>
  <si>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</si>
  <si>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</si>
  <si>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</si>
  <si>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</si>
  <si>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</si>
  <si>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</si>
  <si>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</si>
  <si>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</si>
  <si>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</si>
  <si>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</si>
  <si>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</si>
  <si>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</si>
  <si>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</si>
  <si>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</si>
  <si>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</si>
  <si>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</si>
  <si>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</si>
  <si>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</si>
  <si>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</si>
  <si>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</si>
  <si>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</si>
  <si>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</si>
  <si>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</si>
  <si>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</si>
  <si>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</si>
  <si>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</si>
  <si>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</si>
  <si>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</si>
  <si>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</si>
  <si>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</si>
  <si>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</si>
  <si>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</si>
  <si>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</si>
  <si>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</si>
  <si>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</si>
  <si>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</si>
  <si>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</si>
  <si>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</si>
  <si>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</si>
  <si>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</si>
  <si>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</si>
  <si>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</si>
  <si>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</si>
  <si>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</si>
  <si>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</si>
  <si>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</si>
  <si>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</si>
  <si>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</si>
  <si>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</si>
  <si>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</si>
  <si>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</si>
  <si>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</si>
  <si>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</si>
  <si>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</si>
  <si>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</si>
  <si>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</si>
  <si>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</si>
  <si>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</si>
  <si>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</si>
  <si>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</si>
  <si>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</si>
  <si>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</si>
  <si>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</si>
  <si>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</si>
  <si>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</si>
  <si>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</si>
  <si>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</si>
  <si>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</si>
  <si>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</si>
  <si>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</si>
  <si>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</si>
  <si>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</si>
  <si>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</si>
  <si>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</si>
  <si>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</si>
  <si>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</si>
  <si>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</si>
  <si>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</si>
  <si>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</si>
  <si>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</si>
  <si>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</si>
  <si>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</si>
  <si>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</si>
  <si>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</si>
  <si>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</si>
  <si>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</si>
  <si>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</si>
  <si>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</si>
  <si>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</si>
  <si>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</si>
  <si>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</si>
  <si>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</si>
  <si>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</si>
  <si>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</si>
  <si>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</si>
  <si>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</si>
  <si>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</si>
  <si>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</si>
  <si>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</si>
  <si>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</si>
  <si>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</si>
  <si>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</si>
  <si>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</si>
  <si>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</si>
  <si>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</si>
  <si>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</si>
  <si>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</si>
  <si>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</si>
  <si>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</si>
  <si>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</si>
  <si>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</si>
  <si>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</si>
  <si>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</si>
  <si>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</si>
  <si>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</si>
  <si>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</si>
  <si>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</si>
  <si>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</si>
  <si>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</si>
  <si>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</si>
  <si>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</si>
  <si>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</si>
  <si>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</si>
  <si>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</si>
  <si>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</si>
  <si>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</si>
  <si>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</si>
  <si>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</si>
  <si>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</si>
  <si>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</si>
  <si>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</si>
  <si>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</si>
  <si>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</si>
  <si>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</si>
  <si>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</si>
  <si>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</si>
  <si>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</si>
  <si>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</si>
  <si>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</si>
  <si>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</si>
  <si>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</si>
  <si>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</si>
  <si>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</si>
  <si>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</si>
  <si>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</si>
  <si>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</si>
  <si>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</si>
  <si>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</si>
  <si>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</si>
  <si>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</si>
  <si>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</si>
  <si>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</si>
  <si>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</si>
  <si>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</si>
  <si>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</si>
  <si>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</si>
  <si>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</si>
  <si>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</si>
  <si>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</si>
  <si>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</si>
  <si>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</si>
  <si>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</si>
  <si>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</si>
  <si>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</si>
  <si>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</si>
  <si>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</si>
  <si>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</si>
  <si>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</si>
  <si>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</si>
  <si>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</si>
  <si>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</si>
  <si>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</si>
  <si>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</si>
  <si>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</si>
  <si>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</si>
  <si>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</si>
  <si>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</si>
  <si>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</si>
  <si>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</si>
  <si>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</si>
  <si>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</si>
  <si>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</si>
  <si>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</si>
  <si>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</si>
  <si>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</si>
  <si>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</si>
  <si>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</si>
  <si>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</si>
  <si>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</si>
  <si>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</si>
  <si>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</si>
  <si>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</si>
  <si>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</si>
  <si>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</si>
  <si>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</si>
  <si>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</si>
  <si>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</si>
  <si>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</si>
  <si>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</si>
  <si>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</si>
  <si>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</si>
  <si>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</si>
  <si>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</si>
  <si>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</si>
  <si>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</si>
  <si>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</si>
  <si>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</si>
  <si>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</si>
  <si>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</si>
  <si>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</si>
  <si>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</si>
  <si>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</si>
  <si>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</si>
  <si>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</si>
  <si>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</si>
  <si>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</si>
  <si>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</si>
  <si>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</si>
  <si>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</si>
  <si>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</si>
  <si>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</si>
  <si>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</si>
  <si>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</si>
  <si>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</si>
  <si>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</si>
  <si>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</si>
  <si>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</si>
  <si>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</si>
  <si>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</si>
  <si>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</si>
  <si>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</si>
  <si>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</si>
  <si>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</si>
  <si>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</si>
  <si>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</si>
  <si>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</si>
  <si>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</si>
  <si>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</si>
  <si>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</si>
  <si>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</si>
  <si>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</si>
  <si>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</si>
  <si>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</si>
  <si>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</si>
  <si>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</si>
  <si>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</si>
  <si>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</si>
  <si>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</si>
  <si>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</si>
  <si>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</si>
  <si>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</si>
  <si>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</si>
  <si>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</si>
  <si>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</si>
  <si>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</si>
  <si>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</si>
  <si>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</si>
  <si>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</si>
  <si>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</si>
  <si>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</si>
  <si>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</si>
  <si>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</si>
  <si>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</si>
  <si>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</si>
  <si>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</si>
  <si>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</si>
  <si>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</si>
  <si>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</si>
  <si>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</si>
  <si>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</si>
  <si>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</si>
  <si>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</si>
  <si>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</si>
  <si>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</si>
  <si>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</si>
  <si>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</si>
  <si>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</si>
  <si>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</si>
  <si>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</si>
  <si>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</si>
  <si>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</si>
  <si>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</si>
  <si>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</si>
  <si>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</si>
  <si>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</si>
  <si>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</si>
  <si>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</si>
  <si>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</si>
  <si>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</si>
  <si>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</si>
  <si>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</si>
  <si>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</si>
  <si>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</si>
  <si>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</si>
  <si>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</si>
  <si>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</si>
  <si>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</si>
  <si>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</si>
  <si>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</si>
  <si>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</si>
  <si>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</si>
  <si>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</si>
  <si>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</si>
  <si>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</si>
  <si>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</si>
  <si>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</si>
  <si>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</si>
  <si>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</si>
  <si>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</si>
  <si>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</si>
  <si>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</si>
  <si>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</si>
  <si>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</si>
  <si>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</si>
  <si>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</si>
  <si>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</si>
  <si>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</si>
  <si>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</si>
  <si>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</si>
  <si>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</si>
  <si>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</si>
  <si>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</si>
  <si>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</si>
  <si>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</si>
  <si>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</si>
  <si>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</si>
  <si>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</si>
  <si>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</si>
  <si>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</si>
  <si>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</si>
  <si>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</si>
  <si>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</si>
  <si>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</si>
  <si>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</si>
  <si>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</si>
  <si>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</si>
  <si>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</si>
  <si>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</si>
  <si>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</si>
  <si>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</si>
  <si>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</si>
  <si>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</si>
  <si>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</si>
  <si>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</si>
  <si>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</si>
  <si>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</si>
  <si>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</si>
  <si>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</si>
  <si>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</si>
  <si>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</si>
  <si>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</si>
  <si>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</si>
  <si>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</si>
  <si>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</si>
  <si>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</si>
  <si>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</si>
  <si>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</si>
  <si>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</si>
  <si>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</si>
  <si>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</si>
  <si>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</si>
  <si>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</si>
  <si>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</si>
  <si>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</si>
  <si>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</si>
  <si>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</si>
  <si>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</si>
  <si>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</si>
  <si>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</si>
  <si>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</si>
  <si>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</si>
  <si>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</si>
  <si>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</si>
  <si>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</si>
  <si>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</si>
  <si>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</si>
  <si>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</si>
  <si>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</si>
  <si>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</si>
  <si>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</si>
  <si>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</si>
  <si>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</si>
  <si>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</si>
  <si>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</si>
  <si>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</si>
  <si>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</si>
  <si>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</si>
  <si>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</si>
  <si>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</si>
  <si>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</si>
  <si>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</si>
  <si>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</si>
  <si>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</si>
  <si>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</si>
  <si>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</si>
  <si>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</si>
  <si>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</si>
  <si>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</si>
  <si>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</si>
  <si>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</si>
  <si>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</si>
  <si>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</si>
  <si>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</si>
  <si>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</si>
  <si>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</si>
  <si>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</si>
  <si>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</si>
  <si>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</si>
  <si>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</si>
  <si>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</si>
  <si>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</si>
  <si>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</si>
  <si>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</si>
  <si>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</si>
  <si>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</si>
  <si>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</si>
  <si>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</si>
  <si>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</si>
  <si>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</si>
  <si>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</si>
  <si>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</si>
  <si>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</si>
  <si>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</si>
  <si>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</si>
  <si>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</si>
  <si>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</si>
  <si>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</si>
  <si>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</si>
  <si>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</si>
  <si>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</si>
  <si>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</si>
  <si>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</si>
  <si>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</si>
  <si>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</si>
  <si>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</si>
  <si>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</si>
  <si>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</si>
  <si>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</si>
  <si>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</si>
  <si>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</si>
  <si>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</si>
  <si>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</si>
  <si>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</si>
  <si>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</si>
  <si>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</si>
  <si>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</si>
  <si>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</si>
  <si>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</si>
  <si>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</si>
  <si>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</si>
  <si>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</si>
  <si>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</si>
  <si>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</si>
  <si>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</si>
  <si>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</si>
  <si>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</si>
  <si>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</si>
  <si>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</si>
  <si>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</si>
  <si>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</si>
  <si>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</si>
  <si>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</si>
  <si>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</si>
  <si>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</si>
  <si>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</si>
  <si>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</si>
  <si>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</si>
  <si>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</si>
  <si>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</si>
  <si>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</si>
  <si>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</si>
  <si>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</si>
  <si>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</si>
  <si>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</si>
  <si>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</si>
  <si>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</si>
  <si>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</si>
  <si>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</si>
  <si>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</si>
  <si>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</si>
  <si>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</si>
  <si>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</si>
  <si>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</si>
  <si>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</si>
  <si>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</si>
  <si>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</si>
  <si>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</si>
  <si>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</si>
  <si>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</si>
  <si>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</si>
  <si>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</si>
  <si>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</si>
  <si>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</si>
  <si>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</si>
  <si>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</si>
  <si>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</si>
  <si>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</si>
  <si>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</si>
  <si>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</si>
  <si>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</si>
  <si>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</si>
  <si>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</si>
  <si>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</si>
  <si>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</si>
  <si>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</si>
  <si>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</si>
  <si>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</si>
  <si>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</si>
  <si>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</si>
  <si>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</si>
  <si>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</si>
  <si>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</si>
  <si>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</si>
  <si>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</si>
  <si>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</si>
  <si>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</si>
  <si>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</si>
  <si>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</si>
  <si>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</si>
  <si>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</si>
  <si>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</si>
  <si>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</si>
  <si>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</si>
  <si>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</si>
  <si>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</si>
  <si>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</si>
  <si>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</si>
  <si>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</si>
  <si>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</si>
  <si>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</si>
  <si>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</si>
  <si>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</si>
  <si>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</si>
  <si>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</si>
  <si>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</si>
  <si>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</si>
  <si>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</si>
  <si>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</si>
  <si>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</si>
  <si>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</si>
  <si>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</si>
  <si>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</si>
  <si>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</si>
  <si>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</si>
  <si>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</si>
  <si>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</si>
  <si>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</si>
  <si>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</si>
  <si>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</si>
  <si>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</si>
  <si>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</si>
  <si>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</si>
  <si>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</si>
  <si>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</si>
  <si>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</si>
  <si>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</si>
  <si>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</si>
  <si>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</si>
  <si>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</si>
  <si>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</si>
  <si>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</si>
  <si>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</si>
  <si>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</si>
  <si>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</si>
  <si>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</si>
  <si>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</si>
  <si>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</si>
  <si>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</si>
  <si>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</si>
  <si>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</si>
  <si>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</si>
  <si>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</si>
  <si>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</si>
  <si>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</si>
  <si>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</si>
  <si>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</si>
  <si>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</si>
  <si>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</si>
  <si>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</si>
  <si>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</si>
  <si>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</si>
  <si>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</si>
  <si>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</si>
  <si>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</si>
  <si>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</si>
  <si>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</si>
  <si>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</si>
  <si>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</si>
  <si>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</si>
  <si>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</si>
  <si>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</si>
  <si>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</si>
  <si>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</si>
  <si>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</si>
  <si>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</si>
  <si>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</si>
  <si>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</si>
  <si>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</si>
  <si>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</si>
  <si>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</si>
  <si>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</si>
  <si>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</si>
  <si>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</si>
  <si>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</si>
  <si>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</si>
  <si>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</si>
  <si>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</si>
  <si>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</si>
  <si>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</si>
  <si>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</si>
  <si>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</si>
  <si>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</si>
  <si>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</si>
  <si>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</si>
  <si>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</si>
  <si>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</si>
  <si>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</si>
  <si>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</si>
  <si>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</si>
  <si>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</si>
  <si>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</si>
  <si>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</si>
  <si>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</si>
  <si>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</si>
  <si>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</si>
  <si>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</si>
  <si>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</si>
  <si>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</si>
  <si>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</si>
  <si>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</si>
  <si>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</si>
  <si>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</si>
  <si>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</si>
  <si>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</si>
  <si>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</si>
  <si>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</si>
  <si>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</si>
  <si>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</si>
  <si>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</si>
  <si>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</si>
  <si>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</si>
  <si>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</si>
  <si>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</si>
  <si>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</si>
  <si>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</si>
  <si>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</si>
  <si>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</si>
  <si>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</si>
  <si>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</si>
  <si>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</si>
  <si>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</si>
  <si>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</si>
  <si>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</si>
  <si>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</si>
  <si>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</si>
  <si>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</si>
  <si>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</si>
  <si>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</si>
  <si>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</si>
  <si>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</si>
  <si>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</si>
  <si>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</si>
  <si>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</si>
  <si>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</si>
  <si>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</si>
  <si>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</si>
  <si>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</si>
  <si>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</si>
  <si>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</si>
  <si>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</si>
  <si>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</si>
  <si>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</si>
  <si>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</si>
  <si>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</si>
  <si>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</si>
  <si>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</si>
  <si>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</si>
  <si>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</si>
  <si>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</si>
  <si>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</si>
  <si>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</si>
  <si>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</si>
  <si>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</si>
  <si>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</si>
  <si>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</si>
  <si>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</si>
  <si>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</si>
  <si>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</si>
  <si>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</si>
  <si>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</si>
  <si>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</si>
  <si>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</si>
  <si>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</si>
  <si>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</si>
  <si>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</si>
  <si>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</si>
  <si>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</si>
  <si>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</si>
  <si>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</si>
  <si>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</si>
  <si>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</si>
  <si>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</si>
  <si>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</si>
  <si>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</si>
  <si>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</si>
  <si>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</si>
  <si>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</si>
  <si>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</si>
  <si>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</si>
  <si>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</si>
  <si>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</si>
  <si>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</si>
  <si>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</si>
  <si>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</si>
  <si>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</si>
  <si>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</si>
  <si>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</si>
  <si>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</si>
  <si>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</si>
  <si>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</si>
  <si>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</si>
  <si>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</si>
  <si>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</si>
  <si>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</si>
  <si>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</si>
  <si>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</si>
  <si>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</si>
  <si>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</si>
  <si>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</si>
  <si>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</si>
  <si>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</si>
  <si>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</si>
  <si>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</si>
  <si>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</si>
  <si>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</si>
  <si>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</si>
  <si>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</si>
  <si>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</si>
  <si>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</si>
  <si>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</si>
  <si>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</si>
  <si>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</si>
  <si>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</si>
  <si>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</si>
  <si>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</si>
  <si>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</si>
  <si>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</si>
  <si>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</si>
  <si>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</si>
  <si>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</si>
  <si>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</si>
  <si>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</si>
  <si>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</si>
  <si>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</si>
  <si>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</si>
  <si>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</si>
  <si>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</si>
  <si>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</si>
  <si>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</si>
  <si>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</si>
  <si>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</si>
  <si>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</si>
  <si>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</si>
  <si>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</si>
  <si>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</si>
  <si>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</si>
  <si>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</si>
  <si>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</si>
  <si>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</si>
  <si>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</si>
  <si>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</si>
  <si>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</si>
  <si>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</si>
  <si>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</si>
  <si>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</si>
  <si>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</si>
  <si>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</si>
  <si>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</si>
  <si>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</si>
  <si>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</si>
  <si>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</si>
  <si>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</si>
  <si>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</si>
  <si>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</si>
  <si>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</si>
  <si>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</si>
  <si>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</si>
  <si>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</si>
  <si>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</si>
  <si>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</si>
  <si>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</si>
  <si>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</si>
  <si>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</si>
  <si>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</si>
  <si>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</si>
  <si>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</si>
  <si>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</si>
  <si>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</si>
  <si>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</si>
  <si>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</si>
  <si>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</si>
  <si>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</si>
  <si>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</si>
  <si>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</si>
  <si>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</si>
  <si>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</si>
  <si>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</si>
  <si>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</si>
  <si>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</si>
  <si>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</si>
  <si>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</si>
  <si>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</si>
  <si>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</si>
  <si>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</si>
  <si>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</si>
  <si>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</si>
  <si>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</si>
  <si>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</si>
  <si>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</si>
  <si>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</si>
  <si>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</si>
  <si>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</si>
  <si>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</si>
  <si>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</si>
  <si>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</si>
  <si>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</si>
  <si>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</si>
  <si>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</si>
  <si>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</si>
  <si>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</si>
  <si>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</si>
  <si>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</si>
  <si>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</si>
  <si>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</si>
  <si>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</si>
  <si>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</si>
  <si>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</si>
  <si>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</si>
  <si>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</si>
  <si>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</si>
  <si>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</si>
  <si>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</si>
  <si>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</si>
  <si>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</si>
  <si>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</si>
  <si>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</si>
  <si>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</si>
  <si>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</si>
  <si>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</si>
  <si>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</si>
  <si>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</si>
  <si>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</si>
  <si>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</si>
  <si>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</si>
  <si>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</si>
  <si>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</si>
  <si>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</si>
  <si>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</si>
  <si>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</si>
  <si>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</si>
  <si>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</si>
  <si>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</si>
  <si>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</si>
  <si>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</si>
  <si>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</si>
  <si>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</si>
  <si>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</si>
  <si>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</si>
  <si>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</si>
  <si>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</si>
  <si>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</si>
  <si>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</si>
  <si>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</si>
  <si>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</si>
  <si>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</si>
  <si>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</si>
  <si>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</si>
  <si>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</si>
  <si>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</si>
  <si>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</si>
  <si>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</si>
  <si>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</si>
  <si>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</si>
  <si>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</si>
  <si>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</si>
  <si>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</si>
  <si>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</si>
  <si>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</si>
  <si>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</si>
  <si>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</si>
  <si>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</si>
  <si>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</si>
  <si>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</si>
  <si>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</si>
  <si>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</si>
  <si>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</si>
  <si>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</si>
  <si>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</si>
  <si>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</si>
  <si>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</si>
  <si>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</si>
  <si>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</si>
  <si>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</si>
  <si>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</si>
  <si>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</si>
  <si>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</si>
  <si>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</si>
  <si>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</si>
  <si>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</si>
  <si>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</si>
  <si>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</si>
  <si>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</si>
  <si>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</si>
  <si>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</si>
  <si>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</si>
  <si>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</si>
  <si>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</si>
  <si>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</si>
  <si>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</si>
  <si>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</si>
  <si>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</si>
  <si>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</si>
  <si>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</si>
  <si>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</si>
  <si>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</si>
  <si>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</si>
  <si>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</si>
  <si>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</si>
  <si>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</si>
  <si>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</si>
  <si>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</si>
  <si>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</si>
  <si>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</si>
  <si>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</si>
  <si>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</si>
  <si>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</si>
  <si>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</si>
  <si>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</si>
  <si>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</si>
  <si>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</si>
  <si>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</si>
  <si>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</si>
  <si>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</si>
  <si>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</si>
  <si>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</si>
  <si>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</si>
  <si>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</si>
  <si>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</si>
  <si>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</si>
  <si>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</si>
  <si>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</si>
  <si>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</si>
  <si>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</si>
  <si>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</si>
  <si>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</si>
  <si>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</si>
  <si>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</si>
  <si>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</si>
  <si>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</si>
  <si>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</si>
  <si>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</si>
  <si>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</si>
  <si>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</si>
  <si>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</si>
  <si>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</si>
  <si>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</si>
  <si>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</si>
  <si>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</si>
  <si>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</si>
  <si>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</si>
  <si>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</si>
  <si>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</si>
  <si>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</si>
  <si>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</si>
  <si>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</si>
  <si>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</si>
  <si>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</si>
  <si>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</si>
  <si>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</si>
  <si>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</si>
  <si>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</si>
  <si>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</si>
  <si>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</si>
  <si>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</si>
  <si>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</si>
  <si>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</si>
  <si>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</si>
  <si>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</si>
  <si>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</si>
  <si>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</si>
  <si>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</si>
  <si>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</si>
  <si>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</si>
  <si>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</si>
  <si>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</si>
  <si>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</si>
  <si>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</si>
  <si>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</si>
  <si>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</si>
  <si>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</si>
  <si>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</si>
  <si>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</si>
  <si>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</si>
  <si>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</si>
  <si>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</si>
  <si>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</si>
  <si>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</si>
  <si>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</si>
  <si>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</si>
  <si>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</si>
  <si>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</si>
  <si>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</si>
  <si>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</si>
  <si>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</si>
  <si>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</si>
  <si>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</si>
  <si>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</si>
  <si>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</si>
  <si>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</si>
  <si>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</si>
  <si>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</si>
  <si>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</si>
  <si>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</si>
  <si>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</si>
  <si>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</si>
  <si>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</si>
  <si>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</si>
  <si>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</si>
  <si>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</si>
  <si>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</si>
  <si>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</si>
  <si>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</si>
  <si>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</si>
  <si>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</si>
  <si>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</si>
  <si>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</si>
  <si>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</si>
  <si>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</si>
  <si>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</si>
  <si>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</si>
  <si>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</si>
  <si>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</si>
  <si>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</si>
  <si>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</si>
  <si>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</si>
  <si>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</si>
  <si>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</si>
  <si>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</si>
  <si>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</si>
  <si>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</si>
  <si>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</si>
  <si>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</si>
  <si>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</si>
  <si>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</si>
  <si>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</si>
  <si>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</si>
  <si>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</si>
  <si>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</si>
  <si>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</si>
  <si>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</si>
  <si>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</si>
  <si>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</si>
  <si>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</si>
  <si>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</si>
  <si>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</si>
  <si>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</si>
  <si>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</si>
  <si>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</si>
  <si>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</si>
  <si>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</si>
  <si>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</si>
  <si>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</si>
  <si>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</si>
  <si>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</si>
  <si>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</si>
  <si>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</si>
  <si>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</si>
  <si>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</si>
  <si>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</si>
  <si>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</si>
  <si>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</si>
  <si>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</si>
  <si>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</si>
  <si>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</si>
  <si>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</si>
  <si>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</si>
  <si>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</si>
  <si>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</si>
  <si>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</si>
  <si>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</si>
  <si>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</si>
  <si>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</si>
  <si>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</si>
  <si>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</si>
  <si>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</si>
  <si>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</si>
  <si>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</si>
  <si>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</si>
  <si>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</si>
  <si>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</si>
  <si>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</si>
  <si>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</si>
  <si>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</si>
  <si>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</si>
  <si>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</si>
  <si>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</si>
  <si>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</si>
  <si>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</si>
  <si>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</si>
  <si>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</si>
  <si>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</si>
  <si>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</si>
  <si>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</si>
  <si>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</si>
  <si>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</si>
  <si>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</si>
  <si>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</si>
  <si>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</si>
  <si>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</si>
  <si>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</si>
  <si>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</si>
  <si>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</si>
  <si>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</si>
  <si>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</si>
  <si>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</si>
  <si>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</si>
  <si>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</si>
  <si>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</si>
  <si>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</si>
  <si>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</si>
  <si>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</si>
  <si>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</si>
  <si>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</si>
  <si>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</si>
  <si>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</si>
  <si>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</si>
  <si>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</si>
  <si>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</si>
  <si>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</si>
  <si>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</si>
  <si>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</si>
  <si>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</si>
  <si>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</si>
  <si>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</si>
  <si>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</si>
  <si>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</si>
  <si>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</si>
  <si>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</si>
  <si>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</si>
  <si>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</si>
  <si>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</si>
  <si>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</si>
  <si>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</si>
  <si>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</si>
  <si>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</si>
  <si>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</si>
  <si>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</si>
  <si>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</si>
  <si>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</si>
  <si>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</si>
  <si>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</si>
  <si>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</si>
  <si>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</si>
  <si>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</si>
  <si>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</si>
  <si>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</si>
  <si>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</si>
  <si>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</si>
  <si>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</si>
  <si>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</si>
  <si>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</si>
  <si>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</si>
  <si>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</si>
  <si>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</si>
  <si>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</si>
  <si>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</si>
  <si>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</si>
  <si>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</si>
  <si>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</si>
  <si>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</si>
  <si>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</si>
  <si>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</si>
  <si>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</si>
  <si>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</si>
  <si>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</si>
  <si>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</si>
  <si>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</si>
  <si>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</si>
  <si>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</si>
  <si>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</si>
  <si>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</si>
  <si>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</si>
  <si>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</si>
  <si>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</si>
  <si>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</si>
  <si>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</si>
  <si>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</si>
  <si>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</si>
  <si>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</si>
  <si>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</si>
  <si>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</si>
  <si>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</si>
  <si>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</si>
  <si>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</si>
  <si>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</si>
  <si>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</si>
  <si>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</si>
  <si>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</si>
  <si>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</si>
  <si>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</si>
  <si>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</si>
  <si>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</si>
  <si>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</si>
  <si>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</si>
  <si>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</si>
  <si>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</si>
  <si>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</si>
  <si>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</si>
  <si>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</si>
  <si>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</si>
  <si>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</si>
  <si>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</si>
  <si>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</si>
  <si>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</si>
  <si>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</si>
  <si>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</si>
  <si>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</si>
  <si>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</si>
  <si>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</si>
  <si>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</si>
  <si>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</si>
  <si>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</si>
  <si>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</si>
  <si>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</si>
  <si>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</si>
  <si>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</si>
  <si>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</si>
  <si>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</si>
  <si>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</si>
  <si>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</si>
  <si>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</si>
  <si>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</si>
  <si>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</si>
  <si>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</si>
  <si>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</si>
  <si>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</si>
  <si>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</si>
  <si>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</si>
  <si>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</si>
  <si>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</si>
  <si>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</si>
  <si>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</si>
  <si>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</si>
  <si>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</si>
  <si>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</si>
  <si>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</si>
  <si>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</si>
  <si>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</si>
  <si>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</si>
  <si>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</si>
  <si>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</si>
  <si>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</si>
  <si>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</si>
  <si>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</si>
  <si>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</si>
  <si>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</si>
  <si>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</si>
  <si>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</si>
  <si>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</si>
  <si>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</si>
  <si>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</si>
  <si>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</si>
  <si>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</si>
  <si>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</si>
  <si>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</si>
  <si>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</si>
  <si>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</si>
  <si>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</si>
  <si>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</si>
  <si>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</si>
  <si>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</si>
  <si>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</si>
  <si>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</si>
  <si>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</si>
  <si>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</si>
  <si>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</si>
  <si>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</si>
  <si>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</si>
  <si>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</si>
  <si>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</si>
  <si>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</si>
  <si>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</si>
  <si>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</si>
  <si>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</si>
  <si>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</si>
  <si>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</si>
  <si>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</si>
  <si>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</si>
  <si>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</si>
  <si>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</si>
  <si>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</si>
  <si>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</si>
  <si>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</si>
  <si>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</si>
  <si>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</si>
  <si>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</si>
  <si>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</si>
  <si>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</si>
  <si>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</si>
  <si>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</si>
  <si>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</si>
  <si>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</si>
  <si>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</si>
  <si>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</si>
  <si>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</si>
  <si>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</si>
  <si>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</si>
  <si>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</si>
  <si>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</si>
  <si>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</si>
  <si>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</si>
  <si>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</si>
  <si>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</si>
  <si>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</si>
  <si>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</si>
  <si>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</si>
  <si>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</si>
  <si>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</si>
  <si>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</si>
  <si>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</si>
  <si>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</si>
  <si>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</si>
  <si>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</si>
  <si>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</si>
  <si>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</si>
  <si>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</si>
  <si>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</si>
  <si>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</si>
  <si>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</si>
  <si>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</si>
  <si>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</si>
  <si>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</si>
  <si>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</si>
  <si>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</si>
  <si>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</si>
  <si>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</si>
  <si>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</si>
  <si>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</si>
  <si>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</si>
  <si>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</si>
  <si>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</si>
  <si>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</si>
  <si>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</si>
  <si>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</si>
  <si>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</si>
  <si>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</si>
  <si>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</si>
  <si>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</si>
  <si>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</si>
  <si>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</si>
  <si>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</si>
  <si>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</si>
  <si>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</si>
  <si>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</si>
  <si>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</si>
  <si>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</si>
  <si>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</si>
  <si>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</si>
  <si>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</si>
  <si>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</si>
  <si>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</si>
  <si>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</si>
  <si>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</si>
  <si>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</si>
  <si>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</si>
  <si>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</si>
  <si>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</si>
  <si>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</si>
  <si>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</si>
  <si>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</si>
  <si>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</si>
  <si>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</si>
  <si>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</si>
  <si>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</si>
  <si>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</si>
  <si>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</si>
  <si>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</si>
  <si>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</si>
  <si>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</si>
  <si>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</si>
  <si>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</si>
  <si>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</si>
  <si>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</si>
  <si>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</si>
  <si>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</si>
  <si>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</si>
  <si>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</si>
  <si>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</si>
  <si>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</si>
  <si>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</si>
  <si>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</si>
  <si>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</si>
  <si>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</si>
  <si>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</si>
  <si>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</si>
  <si>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</si>
  <si>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</si>
  <si>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</si>
  <si>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</si>
  <si>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</si>
  <si>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</si>
  <si>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</si>
  <si>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</si>
  <si>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</si>
  <si>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</si>
  <si>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</si>
  <si>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</si>
  <si>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</si>
  <si>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</si>
  <si>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</si>
  <si>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</si>
  <si>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</si>
  <si>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</si>
  <si>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</si>
  <si>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</si>
  <si>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</si>
  <si>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</si>
  <si>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</si>
  <si>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</si>
  <si>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</si>
  <si>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</si>
  <si>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</si>
  <si>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</si>
  <si>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</si>
  <si>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</si>
  <si>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</si>
  <si>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</si>
  <si>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</si>
  <si>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</si>
  <si>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</si>
  <si>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</si>
  <si>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</si>
  <si>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</si>
  <si>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</si>
  <si>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</si>
  <si>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</si>
  <si>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</si>
  <si>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</si>
  <si>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</si>
  <si>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</si>
  <si>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</si>
  <si>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</si>
  <si>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</si>
  <si>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</si>
  <si>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</si>
  <si>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</si>
  <si>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</si>
  <si>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</si>
  <si>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</si>
  <si>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</si>
  <si>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</si>
  <si>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</si>
  <si>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</si>
  <si>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</si>
  <si>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</si>
  <si>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</si>
  <si>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</si>
  <si>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</si>
  <si>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</si>
  <si>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</si>
  <si>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</si>
  <si>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</si>
  <si>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</si>
  <si>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</si>
  <si>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</si>
  <si>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</si>
  <si>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</si>
  <si>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</si>
  <si>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</si>
  <si>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</si>
  <si>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</si>
  <si>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</si>
  <si>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</si>
  <si>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</si>
  <si>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</si>
  <si>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</si>
  <si>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</si>
  <si>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</si>
  <si>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</si>
  <si>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</si>
  <si>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</si>
  <si>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</si>
  <si>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</si>
  <si>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</si>
  <si>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</si>
  <si>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</si>
  <si>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</si>
  <si>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</si>
  <si>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</si>
  <si>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</si>
  <si>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</si>
  <si>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</si>
  <si>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</si>
  <si>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</si>
  <si>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</si>
  <si>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</si>
  <si>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</si>
  <si>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</si>
  <si>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</si>
  <si>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</si>
  <si>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</si>
  <si>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</si>
  <si>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</si>
  <si>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</si>
  <si>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</si>
  <si>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</si>
  <si>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</si>
  <si>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</si>
  <si>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</si>
  <si>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</si>
  <si>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</si>
  <si>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</si>
  <si>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</si>
  <si>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</si>
  <si>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</si>
  <si>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</si>
  <si>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</si>
  <si>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</si>
  <si>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</si>
  <si>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</si>
  <si>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</si>
  <si>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</si>
  <si>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</si>
  <si>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</si>
  <si>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</si>
  <si>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</si>
  <si>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</si>
  <si>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</si>
  <si>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</si>
  <si>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</si>
  <si>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</si>
  <si>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</si>
  <si>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</si>
  <si>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</si>
  <si>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</si>
  <si>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</si>
  <si>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</si>
  <si>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</si>
  <si>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</si>
  <si>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</si>
  <si>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</si>
  <si>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</si>
  <si>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</si>
  <si>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</si>
  <si>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</si>
  <si>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</si>
  <si>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</si>
  <si>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</si>
  <si>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</si>
  <si>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</si>
  <si>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</si>
  <si>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</si>
  <si>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</si>
  <si>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</si>
  <si>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</si>
  <si>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</si>
  <si>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</si>
  <si>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</si>
  <si>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</si>
  <si>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</si>
  <si>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</si>
  <si>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</si>
  <si>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</si>
  <si>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</si>
  <si>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</si>
  <si>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</si>
  <si>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</si>
  <si>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</si>
  <si>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</si>
  <si>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</si>
  <si>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</si>
  <si>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</si>
  <si>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</si>
  <si>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</si>
  <si>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</si>
  <si>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</si>
  <si>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</si>
  <si>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</si>
  <si>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</si>
  <si>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</si>
  <si>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</si>
  <si>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</si>
  <si>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</si>
  <si>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</si>
  <si>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</si>
  <si>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</si>
  <si>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</si>
  <si>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</si>
  <si>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</si>
  <si>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</si>
  <si>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</si>
  <si>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</si>
  <si>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</si>
  <si>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</si>
  <si>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</si>
  <si>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</si>
  <si>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</si>
  <si>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</si>
  <si>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</si>
  <si>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</si>
  <si>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</si>
  <si>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</si>
  <si>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</si>
  <si>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</si>
  <si>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</si>
  <si>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</si>
  <si>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</si>
  <si>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</si>
  <si>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</si>
  <si>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</si>
  <si>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</si>
  <si>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</si>
  <si>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</si>
  <si>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</si>
  <si>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</si>
  <si>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</si>
  <si>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</si>
  <si>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</si>
  <si>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</si>
  <si>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</si>
  <si>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</si>
  <si>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</si>
  <si>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</si>
  <si>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</si>
  <si>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</si>
  <si>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</si>
  <si>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</si>
  <si>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</si>
  <si>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</si>
  <si>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</si>
  <si>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</si>
  <si>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</si>
  <si>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</si>
  <si>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</si>
  <si>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</si>
  <si>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</si>
  <si>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</si>
  <si>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</si>
  <si>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</si>
  <si>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</si>
  <si>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</si>
  <si>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</si>
  <si>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</si>
  <si>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</si>
  <si>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</si>
  <si>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</si>
  <si>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</si>
  <si>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</si>
  <si>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</si>
  <si>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</si>
  <si>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</si>
  <si>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</si>
  <si>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</si>
  <si>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</si>
  <si>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</si>
  <si>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</si>
  <si>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</si>
  <si>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</si>
  <si>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</si>
  <si>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</si>
  <si>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</si>
  <si>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</si>
  <si>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</si>
  <si>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</si>
  <si>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</si>
  <si>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</si>
  <si>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</si>
  <si>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</si>
  <si>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</si>
  <si>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</si>
  <si>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</si>
  <si>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</si>
  <si>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</si>
  <si>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</si>
  <si>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</si>
  <si>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</si>
  <si>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</si>
  <si>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</si>
  <si>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</si>
  <si>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</si>
  <si>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</si>
  <si>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</si>
  <si>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</si>
  <si>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</si>
  <si>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</si>
  <si>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</si>
  <si>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</si>
  <si>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</si>
  <si>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</si>
  <si>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</si>
  <si>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</si>
  <si>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</si>
  <si>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</si>
  <si>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</si>
  <si>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</si>
  <si>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</si>
  <si>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</si>
  <si>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</si>
  <si>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</si>
  <si>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</si>
  <si>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</si>
  <si>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</si>
  <si>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</si>
  <si>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</si>
  <si>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</si>
  <si>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</si>
  <si>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</si>
  <si>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</si>
  <si>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</si>
  <si>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</si>
  <si>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</si>
  <si>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</si>
  <si>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</si>
  <si>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</si>
  <si>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</si>
  <si>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</si>
  <si>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</si>
  <si>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</si>
  <si>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</si>
  <si>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</si>
  <si>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</si>
  <si>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</si>
  <si>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</si>
  <si>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</si>
  <si>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</si>
  <si>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</si>
  <si>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</si>
  <si>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</si>
  <si>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</si>
  <si>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</si>
  <si>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</si>
  <si>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</si>
  <si>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</si>
  <si>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</si>
  <si>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</si>
  <si>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</si>
  <si>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</si>
  <si>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</si>
  <si>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</si>
  <si>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</si>
  <si>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</si>
  <si>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</si>
  <si>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</si>
  <si>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</si>
  <si>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</si>
  <si>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</si>
  <si>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</si>
  <si>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</si>
  <si>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</si>
  <si>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</si>
  <si>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</si>
  <si>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</si>
  <si>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</si>
  <si>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</si>
  <si>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</si>
  <si>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</si>
  <si>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</si>
  <si>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</si>
  <si>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</si>
  <si>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</si>
  <si>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</si>
  <si>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</si>
  <si>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</si>
  <si>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</si>
  <si>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</si>
  <si>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</si>
  <si>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</si>
  <si>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</si>
  <si>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</si>
  <si>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</si>
  <si>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</si>
  <si>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</si>
  <si>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</si>
  <si>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</si>
  <si>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</si>
  <si>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</si>
  <si>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</si>
  <si>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</si>
  <si>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</si>
  <si>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</si>
  <si>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</si>
  <si>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</si>
  <si>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</si>
  <si>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</si>
  <si>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</si>
  <si>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</si>
  <si>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</si>
  <si>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</si>
  <si>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</si>
  <si>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</si>
  <si>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</si>
  <si>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</si>
  <si>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</si>
  <si>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</si>
  <si>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</si>
  <si>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</si>
  <si>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</si>
  <si>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</si>
  <si>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</si>
  <si>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</si>
  <si>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</si>
  <si>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</si>
  <si>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</si>
  <si>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</si>
  <si>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</si>
  <si>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</si>
  <si>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</si>
  <si>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</si>
  <si>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</si>
  <si>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</si>
  <si>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</si>
  <si>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</si>
  <si>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</si>
  <si>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</si>
  <si>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</si>
  <si>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</si>
  <si>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</si>
  <si>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</si>
  <si>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</si>
  <si>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</si>
  <si>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</si>
  <si>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</si>
  <si>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</si>
  <si>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</si>
  <si>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</si>
  <si>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</si>
  <si>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</si>
  <si>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</si>
  <si>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</si>
  <si>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</si>
  <si>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</si>
  <si>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</si>
  <si>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</si>
  <si>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</si>
  <si>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</si>
  <si>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</si>
  <si>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</si>
  <si>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</si>
  <si>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</si>
  <si>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</si>
  <si>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</si>
  <si>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</si>
  <si>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</si>
  <si>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</si>
  <si>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</si>
  <si>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</si>
  <si>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</si>
  <si>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</si>
  <si>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</si>
  <si>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</si>
  <si>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</si>
  <si>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</si>
  <si>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</si>
  <si>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</si>
  <si>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</si>
  <si>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</si>
  <si>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</si>
  <si>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</si>
  <si>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</si>
  <si>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</si>
  <si>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</si>
  <si>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</si>
  <si>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</si>
  <si>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</si>
  <si>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</si>
  <si>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</si>
  <si>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</si>
  <si>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</si>
  <si>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</si>
  <si>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</si>
  <si>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</si>
  <si>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</si>
  <si>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</si>
  <si>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</si>
  <si>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</si>
  <si>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</si>
  <si>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</si>
  <si>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</si>
  <si>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</si>
  <si>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</si>
  <si>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</si>
  <si>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</si>
  <si>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</si>
  <si>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</si>
  <si>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</si>
  <si>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</si>
  <si>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</si>
  <si>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</si>
  <si>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</si>
  <si>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</si>
  <si>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</si>
  <si>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</si>
  <si>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</si>
  <si>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</si>
  <si>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</si>
  <si>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</si>
  <si>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</si>
  <si>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</si>
  <si>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</si>
  <si>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</si>
  <si>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</si>
  <si>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</si>
  <si>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</si>
  <si>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</si>
  <si>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</si>
  <si>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</si>
  <si>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</si>
  <si>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</si>
  <si>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</si>
  <si>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</si>
  <si>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</si>
  <si>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</si>
  <si>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</si>
  <si>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</si>
  <si>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</si>
  <si>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</si>
  <si>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</si>
  <si>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</si>
  <si>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</si>
  <si>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</si>
  <si>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</si>
  <si>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</si>
  <si>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</si>
  <si>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</si>
  <si>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</si>
  <si>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</si>
  <si>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</si>
  <si>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</si>
  <si>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</si>
  <si>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</si>
  <si>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</si>
  <si>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</si>
  <si>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</si>
  <si>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</si>
  <si>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</si>
  <si>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</si>
  <si>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</si>
  <si>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</si>
  <si>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</si>
  <si>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</si>
  <si>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</si>
  <si>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</si>
  <si>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</si>
  <si>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</si>
  <si>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</si>
  <si>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</si>
  <si>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</si>
  <si>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</si>
  <si>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</si>
  <si>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</si>
  <si>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</si>
  <si>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</si>
  <si>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</si>
  <si>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</si>
  <si>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</si>
  <si>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</si>
  <si>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</si>
  <si>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</si>
  <si>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</si>
  <si>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</si>
  <si>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</si>
  <si>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</si>
  <si>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</si>
  <si>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</si>
  <si>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</si>
  <si>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</si>
  <si>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</si>
  <si>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</si>
  <si>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</si>
  <si>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</si>
  <si>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</si>
  <si>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</si>
  <si>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</si>
  <si>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</si>
  <si>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</si>
  <si>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</si>
  <si>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</si>
  <si>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</si>
  <si>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</si>
  <si>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</si>
  <si>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</si>
  <si>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</si>
  <si>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</si>
  <si>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</si>
  <si>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</si>
  <si>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</si>
  <si>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</si>
  <si>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</si>
  <si>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</si>
  <si>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</si>
  <si>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</si>
  <si>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</si>
  <si>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</si>
  <si>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</si>
  <si>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</si>
  <si>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</si>
  <si>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</si>
  <si>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</si>
  <si>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</si>
  <si>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</si>
  <si>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</si>
  <si>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</si>
  <si>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</si>
  <si>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</si>
  <si>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</si>
  <si>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</si>
  <si>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</si>
  <si>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</si>
  <si>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</si>
  <si>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</si>
  <si>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</si>
  <si>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</si>
  <si>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</si>
  <si>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</si>
  <si>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</si>
  <si>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</si>
  <si>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</si>
  <si>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</si>
  <si>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</si>
  <si>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</si>
  <si>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</si>
  <si>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</si>
  <si>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</si>
  <si>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</si>
  <si>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</si>
  <si>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</si>
  <si>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</si>
  <si>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</si>
  <si>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</si>
  <si>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</si>
  <si>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</si>
  <si>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</si>
  <si>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</si>
  <si>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</si>
  <si>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</si>
  <si>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</si>
  <si>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</si>
  <si>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</si>
  <si>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</si>
  <si>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</si>
  <si>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</si>
  <si>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</si>
  <si>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</si>
  <si>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</si>
  <si>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</si>
  <si>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</si>
  <si>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</si>
  <si>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</si>
  <si>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</si>
  <si>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</si>
  <si>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</si>
  <si>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</si>
  <si>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</si>
  <si>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</si>
  <si>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</si>
  <si>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</si>
  <si>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</si>
  <si>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</si>
  <si>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</si>
  <si>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</si>
  <si>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</si>
  <si>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</si>
  <si>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</si>
  <si>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</si>
  <si>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</si>
  <si>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</si>
  <si>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</si>
  <si>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</si>
  <si>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</si>
  <si>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</si>
  <si>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</si>
  <si>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</si>
  <si>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</si>
  <si>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</si>
  <si>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</si>
  <si>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</si>
  <si>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</si>
  <si>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</si>
  <si>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</si>
  <si>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</si>
  <si>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</si>
  <si>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</si>
  <si>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</si>
  <si>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</si>
  <si>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</si>
  <si>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</si>
  <si>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</si>
  <si>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</si>
  <si>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</si>
  <si>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</si>
  <si>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</si>
  <si>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</si>
  <si>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</si>
  <si>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</si>
  <si>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</si>
  <si>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</si>
  <si>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</si>
  <si>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</si>
  <si>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</si>
  <si>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</si>
  <si>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</si>
  <si>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</si>
  <si>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</si>
  <si>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</si>
  <si>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</si>
  <si>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</si>
  <si>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</si>
  <si>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</si>
  <si>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</si>
  <si>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</si>
  <si>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</si>
  <si>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</si>
  <si>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</si>
  <si>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</si>
  <si>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</si>
  <si>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</si>
  <si>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</si>
  <si>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</si>
  <si>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</si>
  <si>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</si>
  <si>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</si>
  <si>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</si>
  <si>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</si>
  <si>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</si>
  <si>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</si>
  <si>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</si>
  <si>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</si>
  <si>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</si>
  <si>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</si>
  <si>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</si>
  <si>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</si>
  <si>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</si>
  <si>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</si>
  <si>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</si>
  <si>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</si>
  <si>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</si>
  <si>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</si>
  <si>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</si>
  <si>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</si>
  <si>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</si>
  <si>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</si>
  <si>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</si>
  <si>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</si>
  <si>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</si>
  <si>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</si>
  <si>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</si>
  <si>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</si>
  <si>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</si>
  <si>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</si>
  <si>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</si>
  <si>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</si>
  <si>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</si>
  <si>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</si>
  <si>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</si>
  <si>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</si>
  <si>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</si>
  <si>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</si>
  <si>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</si>
  <si>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</si>
  <si>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</si>
  <si>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</si>
  <si>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</si>
  <si>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</si>
  <si>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</si>
  <si>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</si>
  <si>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</si>
  <si>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</si>
  <si>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</si>
  <si>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</si>
  <si>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</si>
  <si>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</si>
  <si>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</si>
  <si>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</si>
  <si>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</si>
  <si>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</si>
  <si>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</si>
  <si>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</si>
  <si>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</si>
  <si>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</si>
  <si>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</si>
  <si>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</si>
  <si>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</si>
  <si>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</si>
  <si>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</si>
  <si>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</si>
  <si>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</si>
  <si>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</si>
  <si>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</si>
  <si>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</si>
  <si>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</si>
  <si>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</si>
  <si>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</si>
  <si>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</si>
  <si>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</si>
  <si>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</si>
  <si>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</si>
  <si>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</si>
  <si>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</si>
  <si>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</si>
  <si>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</si>
  <si>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</si>
  <si>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</si>
  <si>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</si>
  <si>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</si>
  <si>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</si>
  <si>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</si>
  <si>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</si>
  <si>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</si>
  <si>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</si>
  <si>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</si>
  <si>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</si>
  <si>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</si>
  <si>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</si>
  <si>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</si>
  <si>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</si>
  <si>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</si>
  <si>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</si>
  <si>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</si>
  <si>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</si>
  <si>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</si>
  <si>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</si>
  <si>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</si>
  <si>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</si>
  <si>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</si>
  <si>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</si>
  <si>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</si>
  <si>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</si>
  <si>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</si>
  <si>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</si>
  <si>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</si>
  <si>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</si>
  <si>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</si>
  <si>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</si>
  <si>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</si>
  <si>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</si>
  <si>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</si>
  <si>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</si>
  <si>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</si>
  <si>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</si>
  <si>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</si>
  <si>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</si>
  <si>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</si>
  <si>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</si>
  <si>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</si>
  <si>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</si>
  <si>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</si>
  <si>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</si>
  <si>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</si>
  <si>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</si>
  <si>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</si>
  <si>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</si>
  <si>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</si>
  <si>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</si>
  <si>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</si>
  <si>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</si>
  <si>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</si>
  <si>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</si>
  <si>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</si>
  <si>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</si>
  <si>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</si>
  <si>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</si>
  <si>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</si>
  <si>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</si>
  <si>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</si>
  <si>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</si>
  <si>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</si>
  <si>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</si>
  <si>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</si>
  <si>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</si>
  <si>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</si>
  <si>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</si>
  <si>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</si>
  <si>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</si>
  <si>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</si>
  <si>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</si>
  <si>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</si>
  <si>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</si>
  <si>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</si>
  <si>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</si>
  <si>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</si>
  <si>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</si>
  <si>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</si>
  <si>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</si>
  <si>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</si>
  <si>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</si>
  <si>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</si>
  <si>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</si>
  <si>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</si>
  <si>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</si>
  <si>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</si>
  <si>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</si>
  <si>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</si>
  <si>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</si>
  <si>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</si>
  <si>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</si>
  <si>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</si>
  <si>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</si>
  <si>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</si>
  <si>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</si>
  <si>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</si>
  <si>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</si>
  <si>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</si>
  <si>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</si>
  <si>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</si>
  <si>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</si>
  <si>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</si>
  <si>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</si>
  <si>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</si>
  <si>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</si>
  <si>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</si>
  <si>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</si>
  <si>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</si>
  <si>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</si>
  <si>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</si>
  <si>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</si>
  <si>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</si>
  <si>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</si>
  <si>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</si>
  <si>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</si>
  <si>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</si>
  <si>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</si>
  <si>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</si>
  <si>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</si>
  <si>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</si>
  <si>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</si>
  <si>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</si>
  <si>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</si>
  <si>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</si>
  <si>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</si>
  <si>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</si>
  <si>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</si>
  <si>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</si>
  <si>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</si>
  <si>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</si>
  <si>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</si>
  <si>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</si>
  <si>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</si>
  <si>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</si>
  <si>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</si>
  <si>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</si>
  <si>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</si>
  <si>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</si>
  <si>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</si>
  <si>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</si>
  <si>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</si>
  <si>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</si>
  <si>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</si>
  <si>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</si>
  <si>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</si>
  <si>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</si>
  <si>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</si>
  <si>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</si>
  <si>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</si>
  <si>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</si>
  <si>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</si>
  <si>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</si>
  <si>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</si>
  <si>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</si>
  <si>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</si>
  <si>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</si>
  <si>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</si>
  <si>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</si>
  <si>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</si>
  <si>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</si>
  <si>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</si>
  <si>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</si>
  <si>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</si>
  <si>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</si>
  <si>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</si>
  <si>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</si>
  <si>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</si>
  <si>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</si>
  <si>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</si>
  <si>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</si>
  <si>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</si>
  <si>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</si>
  <si>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</si>
  <si>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</si>
  <si>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</si>
  <si>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</si>
  <si>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</si>
  <si>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</si>
  <si>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</si>
  <si>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</si>
  <si>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</si>
  <si>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</si>
  <si>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</si>
  <si>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</si>
  <si>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</si>
  <si>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</si>
  <si>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</si>
  <si>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</si>
  <si>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</si>
  <si>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</si>
  <si>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</si>
  <si>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</si>
  <si>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</si>
  <si>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</si>
  <si>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</si>
  <si>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</si>
  <si>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</si>
  <si>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</si>
  <si>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</si>
  <si>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</si>
  <si>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</si>
  <si>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</si>
  <si>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</si>
  <si>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</si>
  <si>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</si>
  <si>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</si>
  <si>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</si>
  <si>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</si>
  <si>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</si>
  <si>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</si>
  <si>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</si>
  <si>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</si>
  <si>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</si>
  <si>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</si>
  <si>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</si>
  <si>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</si>
  <si>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</si>
  <si>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</si>
  <si>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</si>
  <si>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</si>
  <si>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</si>
  <si>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</si>
  <si>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</si>
  <si>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</si>
  <si>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</si>
  <si>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</si>
  <si>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</si>
  <si>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</si>
  <si>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</si>
  <si>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</si>
  <si>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</si>
  <si>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</si>
  <si>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</si>
  <si>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</si>
  <si>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</si>
  <si>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</si>
  <si>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</si>
  <si>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</si>
  <si>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</si>
  <si>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</si>
  <si>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</si>
  <si>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</si>
  <si>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</si>
  <si>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</si>
  <si>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</si>
  <si>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</si>
  <si>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</si>
  <si>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</si>
  <si>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</si>
  <si>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</si>
  <si>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</si>
  <si>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</si>
  <si>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</si>
  <si>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</si>
  <si>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</si>
  <si>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</si>
  <si>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</si>
  <si>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</si>
  <si>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</si>
  <si>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</si>
  <si>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</si>
  <si>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</si>
  <si>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</si>
  <si>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</si>
  <si>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</si>
  <si>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</si>
  <si>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</si>
  <si>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</si>
  <si>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</si>
  <si>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</si>
  <si>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</si>
  <si>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</si>
  <si>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</si>
  <si>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</si>
  <si>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</si>
  <si>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</si>
  <si>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</si>
  <si>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</si>
  <si>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</si>
  <si>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</si>
  <si>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</si>
  <si>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</si>
  <si>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</si>
  <si>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</si>
  <si>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</si>
  <si>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</si>
  <si>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</si>
  <si>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</si>
  <si>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</si>
  <si>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</si>
  <si>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</si>
  <si>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</si>
  <si>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</si>
  <si>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</si>
  <si>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</si>
  <si>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</si>
  <si>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</si>
  <si>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</si>
  <si>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</si>
  <si>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</si>
  <si>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</si>
  <si>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</si>
  <si>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</si>
  <si>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</si>
  <si>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</si>
  <si>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</si>
  <si>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</si>
  <si>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</si>
  <si>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</si>
  <si>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</si>
  <si>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</si>
  <si>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</si>
  <si>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</si>
  <si>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</si>
  <si>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</si>
  <si>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</si>
  <si>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</si>
  <si>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</si>
  <si>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</si>
  <si>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</si>
  <si>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</si>
  <si>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</si>
  <si>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</si>
  <si>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</si>
  <si>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</si>
  <si>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</si>
  <si>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</si>
  <si>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</si>
  <si>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</si>
  <si>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</si>
  <si>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</si>
  <si>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</si>
  <si>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</si>
  <si>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</si>
  <si>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</si>
  <si>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</si>
  <si>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</si>
  <si>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</si>
  <si>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</si>
  <si>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</si>
  <si>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</si>
  <si>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</si>
  <si>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</si>
  <si>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</si>
  <si>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</si>
  <si>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</si>
  <si>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</si>
  <si>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</si>
  <si>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</si>
  <si>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</si>
  <si>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</si>
  <si>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</si>
  <si>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</si>
  <si>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</si>
  <si>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</si>
  <si>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</si>
  <si>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</si>
  <si>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</si>
  <si>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</si>
  <si>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</si>
  <si>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</si>
  <si>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</si>
  <si>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</si>
  <si>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</si>
  <si>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</si>
  <si>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</si>
  <si>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</si>
  <si>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</si>
  <si>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</si>
  <si>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</si>
  <si>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</si>
  <si>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</si>
  <si>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</si>
  <si>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</si>
  <si>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</si>
  <si>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</si>
  <si>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</si>
  <si>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</si>
  <si>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</si>
  <si>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</si>
  <si>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</si>
  <si>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</si>
  <si>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</si>
  <si>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</si>
  <si>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</si>
  <si>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</si>
  <si>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</si>
  <si>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</si>
  <si>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</si>
  <si>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</si>
  <si>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</si>
  <si>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</si>
  <si>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</si>
  <si>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</si>
  <si>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</si>
  <si>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</si>
  <si>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</si>
  <si>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</si>
  <si>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</si>
  <si>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</si>
  <si>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</si>
  <si>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</si>
  <si>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</si>
  <si>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</si>
  <si>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</si>
  <si>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</si>
  <si>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</si>
  <si>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</si>
  <si>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</si>
  <si>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</si>
  <si>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</si>
  <si>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</si>
  <si>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</si>
  <si>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</si>
  <si>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</si>
  <si>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</si>
  <si>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</si>
  <si>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</si>
  <si>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</si>
  <si>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</si>
  <si>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</si>
  <si>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</si>
  <si>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</si>
  <si>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</si>
  <si>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</si>
  <si>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</si>
  <si>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</si>
  <si>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</si>
  <si>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</si>
  <si>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</si>
  <si>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</si>
  <si>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</si>
  <si>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</si>
  <si>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</si>
  <si>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</si>
  <si>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</si>
  <si>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</si>
  <si>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</si>
  <si>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</si>
  <si>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</si>
  <si>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</si>
  <si>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</si>
  <si>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</si>
  <si>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</si>
  <si>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</si>
  <si>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</si>
  <si>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</si>
  <si>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</si>
  <si>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</si>
  <si>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</si>
  <si>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</si>
  <si>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</si>
  <si>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</si>
  <si>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</si>
  <si>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</si>
  <si>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</si>
  <si>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</si>
  <si>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</si>
  <si>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</si>
  <si>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</si>
  <si>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</si>
  <si>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</si>
  <si>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</si>
  <si>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</si>
  <si>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</si>
  <si>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</si>
  <si>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</si>
  <si>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</si>
  <si>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</si>
  <si>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</si>
  <si>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</si>
  <si>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</si>
  <si>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</si>
  <si>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</si>
  <si>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</si>
  <si>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</si>
  <si>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</si>
  <si>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</si>
  <si>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</si>
  <si>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</si>
  <si>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</si>
  <si>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</si>
  <si>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</si>
  <si>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</si>
  <si>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</si>
  <si>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</si>
  <si>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</si>
  <si>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</si>
  <si>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</si>
  <si>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</si>
  <si>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</si>
  <si>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</si>
  <si>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</si>
  <si>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</si>
  <si>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</si>
  <si>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</si>
  <si>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</si>
  <si>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</si>
  <si>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</si>
  <si>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</si>
  <si>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</si>
  <si>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</si>
  <si>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</si>
  <si>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</si>
  <si>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</si>
  <si>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</si>
  <si>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</si>
  <si>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</si>
  <si>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</si>
  <si>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</si>
  <si>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</si>
  <si>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</si>
  <si>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</si>
  <si>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</si>
  <si>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</si>
  <si>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</si>
  <si>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</si>
  <si>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</si>
  <si>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</si>
  <si>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</si>
  <si>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</si>
  <si>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</si>
  <si>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</si>
  <si>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</si>
  <si>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</si>
  <si>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</si>
  <si>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</si>
  <si>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</si>
  <si>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</si>
  <si>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</si>
  <si>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</si>
  <si>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</si>
  <si>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</si>
  <si>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</si>
  <si>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</si>
  <si>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</si>
  <si>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</si>
  <si>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</si>
  <si>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</si>
  <si>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</si>
  <si>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</si>
  <si>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</si>
  <si>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</si>
  <si>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</si>
  <si>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</si>
  <si>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</si>
  <si>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</si>
  <si>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</si>
  <si>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</si>
  <si>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</si>
  <si>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</si>
  <si>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</si>
  <si>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</si>
  <si>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</si>
  <si>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</si>
  <si>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</si>
  <si>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</si>
  <si>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</si>
  <si>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</si>
  <si>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</si>
  <si>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</si>
  <si>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</si>
  <si>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</si>
  <si>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</si>
  <si>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</si>
  <si>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</si>
  <si>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</si>
  <si>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</si>
  <si>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</si>
  <si>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</si>
  <si>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</si>
  <si>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</si>
  <si>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</si>
  <si>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</si>
  <si>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</si>
  <si>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</si>
  <si>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</si>
  <si>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</si>
  <si>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</si>
  <si>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</si>
  <si>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</si>
  <si>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</si>
  <si>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</si>
  <si>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</si>
  <si>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</si>
  <si>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</si>
  <si>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</si>
  <si>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</si>
  <si>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</si>
  <si>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</si>
  <si>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</si>
  <si>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</si>
  <si>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</si>
  <si>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</si>
  <si>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</si>
  <si>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</si>
  <si>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</si>
  <si>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</si>
  <si>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</si>
  <si>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</si>
  <si>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</si>
  <si>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</si>
  <si>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</si>
  <si>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</si>
  <si>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</si>
  <si>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</si>
  <si>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</si>
  <si>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</si>
  <si>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</si>
  <si>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</si>
  <si>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</si>
  <si>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</si>
  <si>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</si>
  <si>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</si>
  <si>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</si>
  <si>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</si>
  <si>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</si>
  <si>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</si>
  <si>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</si>
  <si>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</si>
  <si>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</si>
  <si>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</si>
  <si>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</si>
  <si>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</si>
  <si>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</si>
  <si>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</si>
  <si>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</si>
  <si>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</si>
  <si>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</si>
  <si>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</si>
  <si>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</si>
  <si>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</si>
  <si>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</si>
  <si>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</si>
  <si>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</si>
  <si>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</si>
  <si>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</si>
  <si>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</si>
  <si>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</si>
  <si>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</si>
  <si>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</si>
  <si>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</si>
  <si>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</si>
  <si>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</si>
  <si>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</si>
  <si>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</si>
  <si>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</si>
  <si>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</si>
  <si>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</si>
  <si>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</si>
  <si>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</si>
  <si>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</si>
  <si>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</si>
  <si>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</si>
  <si>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</si>
  <si>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</si>
  <si>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</si>
  <si>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</si>
  <si>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</si>
  <si>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</si>
  <si>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</si>
  <si>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</si>
  <si>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</si>
  <si>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</si>
  <si>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</si>
  <si>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</si>
  <si>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</si>
  <si>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</si>
  <si>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</si>
  <si>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</si>
  <si>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</si>
  <si>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</si>
  <si>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</si>
  <si>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</si>
  <si>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</si>
  <si>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</si>
  <si>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</si>
  <si>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</si>
  <si>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</si>
  <si>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</si>
  <si>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</si>
  <si>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</si>
  <si>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</si>
  <si>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</si>
  <si>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</si>
  <si>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</si>
  <si>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</si>
  <si>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</si>
  <si>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</si>
  <si>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</si>
  <si>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</si>
  <si>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</si>
  <si>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</si>
  <si>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</si>
  <si>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</si>
  <si>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</si>
  <si>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</si>
  <si>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</si>
  <si>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</si>
  <si>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</si>
  <si>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</si>
  <si>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</si>
  <si>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</si>
  <si>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</si>
  <si>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</si>
  <si>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</si>
  <si>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</si>
  <si>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</si>
  <si>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</si>
  <si>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</si>
  <si>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</si>
  <si>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</si>
  <si>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</si>
  <si>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</si>
  <si>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</si>
  <si>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</si>
  <si>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</si>
  <si>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</si>
  <si>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</si>
  <si>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</si>
  <si>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</si>
  <si>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</si>
  <si>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</si>
  <si>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</si>
  <si>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</si>
  <si>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</si>
  <si>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</si>
  <si>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</si>
  <si>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</si>
  <si>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</si>
  <si>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</si>
  <si>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</si>
  <si>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</si>
  <si>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</si>
  <si>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</si>
  <si>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</si>
  <si>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</si>
  <si>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</si>
  <si>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</si>
  <si>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</si>
  <si>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</si>
  <si>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</si>
  <si>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</si>
  <si>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</si>
  <si>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</si>
  <si>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</si>
  <si>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</si>
  <si>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</si>
  <si>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</si>
  <si>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</si>
  <si>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</si>
  <si>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</si>
  <si>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</si>
  <si>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</si>
  <si>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</si>
  <si>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</si>
  <si>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</si>
  <si>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</si>
  <si>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</si>
  <si>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</si>
  <si>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</si>
  <si>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</si>
  <si>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</si>
  <si>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</si>
  <si>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</si>
  <si>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</si>
  <si>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</si>
  <si>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</si>
  <si>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</si>
  <si>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</si>
  <si>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</si>
  <si>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</si>
  <si>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</si>
  <si>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</si>
  <si>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</si>
  <si>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</si>
  <si>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</si>
  <si>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</si>
  <si>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</si>
  <si>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</si>
  <si>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</si>
  <si>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</si>
  <si>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</si>
  <si>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</si>
  <si>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</si>
  <si>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</si>
  <si>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</si>
  <si>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</si>
  <si>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</si>
  <si>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</si>
  <si>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</si>
  <si>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</si>
  <si>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</si>
  <si>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</si>
  <si>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</si>
  <si>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</si>
  <si>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</si>
  <si>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</si>
  <si>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</si>
  <si>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</si>
  <si>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</si>
  <si>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</si>
  <si>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</si>
  <si>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</si>
  <si>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</si>
  <si>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</si>
  <si>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</si>
  <si>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</si>
  <si>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</si>
  <si>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</si>
  <si>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</si>
  <si>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</si>
  <si>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</si>
  <si>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</si>
  <si>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</si>
  <si>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</si>
  <si>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</si>
  <si>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</si>
  <si>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</si>
  <si>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</si>
  <si>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</si>
  <si>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</si>
  <si>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</si>
  <si>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</si>
  <si>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</si>
  <si>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</si>
  <si>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</si>
  <si>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</si>
  <si>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</si>
  <si>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</si>
  <si>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</si>
  <si>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</si>
  <si>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</si>
  <si>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</si>
  <si>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</si>
  <si>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</si>
  <si>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</si>
  <si>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</si>
  <si>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</si>
  <si>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</si>
  <si>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</si>
  <si>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</si>
  <si>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</si>
  <si>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</si>
  <si>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</si>
  <si>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</si>
  <si>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</si>
  <si>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</si>
  <si>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</si>
  <si>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</si>
  <si>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</si>
  <si>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</si>
  <si>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</si>
  <si>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</si>
  <si>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</si>
  <si>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</si>
  <si>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</si>
  <si>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</si>
  <si>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</si>
  <si>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</si>
  <si>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</si>
  <si>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</si>
  <si>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</si>
  <si>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</si>
  <si>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</si>
  <si>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</si>
  <si>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</si>
  <si>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</si>
  <si>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</si>
  <si>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</si>
  <si>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</si>
  <si>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</si>
  <si>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</si>
  <si>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</si>
  <si>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</si>
  <si>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</si>
  <si>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</si>
  <si>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</si>
  <si>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</si>
  <si>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</si>
  <si>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</si>
  <si>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</si>
  <si>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</si>
  <si>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</si>
  <si>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</si>
  <si>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</si>
  <si>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</si>
  <si>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</si>
  <si>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</si>
  <si>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</si>
  <si>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</si>
  <si>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</si>
  <si>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</si>
  <si>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</si>
  <si>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</si>
  <si>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</si>
  <si>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</si>
  <si>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</si>
  <si>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</si>
  <si>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</si>
  <si>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</si>
  <si>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</si>
  <si>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</si>
  <si>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</si>
  <si>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</si>
  <si>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</si>
  <si>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</si>
  <si>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</si>
  <si>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</si>
  <si>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</si>
  <si>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</si>
  <si>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</si>
  <si>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</si>
  <si>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</si>
  <si>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</si>
  <si>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</si>
  <si>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</si>
  <si>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</si>
  <si>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</si>
  <si>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</si>
  <si>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</si>
  <si>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</si>
  <si>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</si>
  <si>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</si>
  <si>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</si>
  <si>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</si>
  <si>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</si>
  <si>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</si>
  <si>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</si>
  <si>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</si>
  <si>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</si>
  <si>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</si>
  <si>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</si>
  <si>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</si>
  <si>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</si>
  <si>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</si>
  <si>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</si>
  <si>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</si>
  <si>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</si>
  <si>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</si>
  <si>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</si>
  <si>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</si>
  <si>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</si>
  <si>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</si>
  <si>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</si>
  <si>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</si>
  <si>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</si>
  <si>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</si>
  <si>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</si>
  <si>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</si>
  <si>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</si>
  <si>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</si>
  <si>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</si>
  <si>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</si>
  <si>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</si>
  <si>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</si>
  <si>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</si>
  <si>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</si>
  <si>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</si>
  <si>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</si>
  <si>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</si>
  <si>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</si>
  <si>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</si>
  <si>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</si>
  <si>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</si>
  <si>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</si>
  <si>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</si>
  <si>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</si>
  <si>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</si>
  <si>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</si>
  <si>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</si>
  <si>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</si>
  <si>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</si>
  <si>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</si>
  <si>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</si>
  <si>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</si>
  <si>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</si>
  <si>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</si>
  <si>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</si>
  <si>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</si>
  <si>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</si>
  <si>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</si>
  <si>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</si>
  <si>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</si>
  <si>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</si>
  <si>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</si>
  <si>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</si>
  <si>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</si>
  <si>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</si>
  <si>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</si>
  <si>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</si>
  <si>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</si>
  <si>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</si>
  <si>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</si>
  <si>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</si>
  <si>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</si>
  <si>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</si>
  <si>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</si>
  <si>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</si>
  <si>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</si>
  <si>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</si>
  <si>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</si>
  <si>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</si>
  <si>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</si>
  <si>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</si>
  <si>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</si>
  <si>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</si>
  <si>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</si>
  <si>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</si>
  <si>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</si>
  <si>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</si>
  <si>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</si>
  <si>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</si>
  <si>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</si>
  <si>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</si>
  <si>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</si>
  <si>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</si>
  <si>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</si>
  <si>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</si>
  <si>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</si>
  <si>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</si>
  <si>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</si>
  <si>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</si>
  <si>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</si>
  <si>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</si>
  <si>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</si>
  <si>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</si>
  <si>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</si>
  <si>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</si>
  <si>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</si>
  <si>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</si>
  <si>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</si>
  <si>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</si>
  <si>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</si>
  <si>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</si>
  <si>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</si>
  <si>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</si>
  <si>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</si>
  <si>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</si>
  <si>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</si>
  <si>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</si>
  <si>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</si>
  <si>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</si>
  <si>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</si>
  <si>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</si>
  <si>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</si>
  <si>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</si>
  <si>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</si>
  <si>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</si>
  <si>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</si>
  <si>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</si>
  <si>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</si>
  <si>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</si>
  <si>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</si>
  <si>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</si>
  <si>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</si>
  <si>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</si>
  <si>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</si>
  <si>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</si>
  <si>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</si>
  <si>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</si>
  <si>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</si>
  <si>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</si>
  <si>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</si>
  <si>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</si>
  <si>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</si>
  <si>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</si>
  <si>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</si>
  <si>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</si>
  <si>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</si>
  <si>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</si>
  <si>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</si>
  <si>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</si>
  <si>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</si>
  <si>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</si>
  <si>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</si>
  <si>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</si>
  <si>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</si>
  <si>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</si>
  <si>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</si>
  <si>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</si>
  <si>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</si>
  <si>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</si>
  <si>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</si>
  <si>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</si>
  <si>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</si>
  <si>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</si>
  <si>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</si>
  <si>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</si>
  <si>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</si>
  <si>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</si>
  <si>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</si>
  <si>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</si>
  <si>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</si>
  <si>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</si>
  <si>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</si>
  <si>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</si>
  <si>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</si>
  <si>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</si>
  <si>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</si>
  <si>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</si>
  <si>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</si>
  <si>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</si>
  <si>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</si>
  <si>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</si>
  <si>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</si>
  <si>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</si>
  <si>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</si>
  <si>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</si>
  <si>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</si>
  <si>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</si>
  <si>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</si>
  <si>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</si>
  <si>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</si>
  <si>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</si>
  <si>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</si>
  <si>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</si>
  <si>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</si>
  <si>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</si>
  <si>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</si>
  <si>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</si>
  <si>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</si>
  <si>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</si>
  <si>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</si>
  <si>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</si>
  <si>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</si>
  <si>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</si>
  <si>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</si>
  <si>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</si>
  <si>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</si>
  <si>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</si>
  <si>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</si>
  <si>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</si>
  <si>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</si>
  <si>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</si>
  <si>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</si>
  <si>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</si>
  <si>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</si>
  <si>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</si>
  <si>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</si>
  <si>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</si>
  <si>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</si>
  <si>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</si>
  <si>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</si>
  <si>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</si>
  <si>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</si>
  <si>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</si>
  <si>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</si>
  <si>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</si>
  <si>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</si>
  <si>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</si>
  <si>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</si>
  <si>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</si>
  <si>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</si>
  <si>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</si>
  <si>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</si>
  <si>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</si>
  <si>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</si>
  <si>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</si>
  <si>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</si>
  <si>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</si>
  <si>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</si>
  <si>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</si>
  <si>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</si>
  <si>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</si>
  <si>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</si>
  <si>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</si>
  <si>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</si>
  <si>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</si>
  <si>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</si>
  <si>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</si>
  <si>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</si>
  <si>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</si>
  <si>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</si>
  <si>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</si>
  <si>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</si>
  <si>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</si>
  <si>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</si>
  <si>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</si>
  <si>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</si>
  <si>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</si>
  <si>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</si>
  <si>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</si>
  <si>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</si>
  <si>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</si>
  <si>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</si>
  <si>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</si>
  <si>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</si>
  <si>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</si>
  <si>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</si>
  <si>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</si>
  <si>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</si>
  <si>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</si>
  <si>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</si>
  <si>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</si>
  <si>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</si>
  <si>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</si>
  <si>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</si>
  <si>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</si>
  <si>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</si>
  <si>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</si>
  <si>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</si>
  <si>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</si>
  <si>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</si>
  <si>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</si>
  <si>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</si>
  <si>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</si>
  <si>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</si>
  <si>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</si>
  <si>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</si>
  <si>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</si>
  <si>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</si>
  <si>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</si>
  <si>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</si>
  <si>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</si>
  <si>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</si>
  <si>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</si>
  <si>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</si>
  <si>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</si>
  <si>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</si>
  <si>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</si>
  <si>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</si>
  <si>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</si>
  <si>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</si>
  <si>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</si>
  <si>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</si>
  <si>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</si>
  <si>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</si>
  <si>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</si>
  <si>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</si>
  <si>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</si>
  <si>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</si>
  <si>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</si>
  <si>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</si>
  <si>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</si>
  <si>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</si>
  <si>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</si>
  <si>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</si>
  <si>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</si>
  <si>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</si>
  <si>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</si>
  <si>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</si>
  <si>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</si>
  <si>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</si>
  <si>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</si>
  <si>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</si>
  <si>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</si>
  <si>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</si>
  <si>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</si>
  <si>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</si>
  <si>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</si>
  <si>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</si>
  <si>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</si>
  <si>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</si>
  <si>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</si>
  <si>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</si>
  <si>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</si>
  <si>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</si>
  <si>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</si>
  <si>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</si>
  <si>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</si>
  <si>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</si>
  <si>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</si>
  <si>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</si>
  <si>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</si>
  <si>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</si>
  <si>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</si>
  <si>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</si>
  <si>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</si>
  <si>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</si>
  <si>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</si>
  <si>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</si>
  <si>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</si>
  <si>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</si>
  <si>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</si>
  <si>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</si>
  <si>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</si>
  <si>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</si>
  <si>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</si>
  <si>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</si>
  <si>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</si>
  <si>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</si>
  <si>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</si>
  <si>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</si>
  <si>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</si>
  <si>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</si>
  <si>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</si>
  <si>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</si>
  <si>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</si>
  <si>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</si>
  <si>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</si>
  <si>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</si>
  <si>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</si>
  <si>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</si>
  <si>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</si>
  <si>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</si>
  <si>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</si>
  <si>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</si>
  <si>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</si>
  <si>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</si>
  <si>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</si>
  <si>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</si>
  <si>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</si>
  <si>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</si>
  <si>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</si>
  <si>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</si>
  <si>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</si>
  <si>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</si>
  <si>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</si>
  <si>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</si>
  <si>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</si>
  <si>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</si>
  <si>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</si>
  <si>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</si>
  <si>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</si>
  <si>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</si>
  <si>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</si>
  <si>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</si>
  <si>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</si>
  <si>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</si>
  <si>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</si>
  <si>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</si>
  <si>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</si>
  <si>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</si>
  <si>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</si>
  <si>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</si>
  <si>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</si>
  <si>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</si>
  <si>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</si>
  <si>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</si>
  <si>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</si>
  <si>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</si>
  <si>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</si>
  <si>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</si>
  <si>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</si>
  <si>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</si>
  <si>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</si>
  <si>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</si>
  <si>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</si>
  <si>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</si>
  <si>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</si>
  <si>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</si>
  <si>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</si>
  <si>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</si>
  <si>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</si>
  <si>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</si>
  <si>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</si>
  <si>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</si>
  <si>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</si>
  <si>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</si>
  <si>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</si>
  <si>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</si>
  <si>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</si>
  <si>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</si>
  <si>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</si>
  <si>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</si>
  <si>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</si>
  <si>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</si>
  <si>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</si>
  <si>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</si>
  <si>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</si>
  <si>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</si>
  <si>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</si>
  <si>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</si>
  <si>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</si>
  <si>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</si>
  <si>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</si>
  <si>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</si>
  <si>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</si>
  <si>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</si>
  <si>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</si>
  <si>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</si>
  <si>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</si>
  <si>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</si>
  <si>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</si>
  <si>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</si>
  <si>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</si>
  <si>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</si>
  <si>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</si>
  <si>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</si>
  <si>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</si>
  <si>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</si>
  <si>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</si>
  <si>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</si>
  <si>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</si>
  <si>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</si>
  <si>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</si>
  <si>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</si>
  <si>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</si>
  <si>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</si>
  <si>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</si>
  <si>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</si>
  <si>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</si>
  <si>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</si>
  <si>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</si>
  <si>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</si>
  <si>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</si>
  <si>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</si>
  <si>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</si>
  <si>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</si>
  <si>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</si>
  <si>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</si>
  <si>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</si>
  <si>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</si>
  <si>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</si>
  <si>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</si>
  <si>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</si>
  <si>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</si>
  <si>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</si>
  <si>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</si>
  <si>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</si>
  <si>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</si>
  <si>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</si>
  <si>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</si>
  <si>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</si>
  <si>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</si>
  <si>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</si>
  <si>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</si>
  <si>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</si>
  <si>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</si>
  <si>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</si>
  <si>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</si>
  <si>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</si>
  <si>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</si>
  <si>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</si>
  <si>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</si>
  <si>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</si>
  <si>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</si>
  <si>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</si>
  <si>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</si>
  <si>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</si>
  <si>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</si>
  <si>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</si>
  <si>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</si>
  <si>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</si>
  <si>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</si>
  <si>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</si>
  <si>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</si>
  <si>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</si>
  <si>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</si>
  <si>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</si>
  <si>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</si>
  <si>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</si>
  <si>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</si>
  <si>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</si>
  <si>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</si>
  <si>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</si>
  <si>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</si>
  <si>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</si>
  <si>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</si>
  <si>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</si>
  <si>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</si>
  <si>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</si>
  <si>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</si>
  <si>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</si>
  <si>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</si>
  <si>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</si>
  <si>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</si>
  <si>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</si>
  <si>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</si>
  <si>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</si>
  <si>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</si>
  <si>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</si>
  <si>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</si>
  <si>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</si>
  <si>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</si>
  <si>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</si>
  <si>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</si>
  <si>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</si>
  <si>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</si>
  <si>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</si>
  <si>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</si>
  <si>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</si>
  <si>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</si>
  <si>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</si>
  <si>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</si>
  <si>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</si>
  <si>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</si>
  <si>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</si>
  <si>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</si>
  <si>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</si>
  <si>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</si>
  <si>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</si>
  <si>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</si>
  <si>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</si>
  <si>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</si>
  <si>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</si>
  <si>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</si>
  <si>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</si>
  <si>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</si>
  <si>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</si>
  <si>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</si>
  <si>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</si>
  <si>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</si>
  <si>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</si>
  <si>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</si>
  <si>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</si>
  <si>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</si>
  <si>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</si>
  <si>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</si>
  <si>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</si>
  <si>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</si>
  <si>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</si>
  <si>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</si>
  <si>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</si>
  <si>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</si>
  <si>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</si>
  <si>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</si>
  <si>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</si>
  <si>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</si>
  <si>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</si>
  <si>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</si>
  <si>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</si>
  <si>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</si>
  <si>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</si>
  <si>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</si>
  <si>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</si>
  <si>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</si>
  <si>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</si>
  <si>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</si>
  <si>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</si>
  <si>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</si>
  <si>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</si>
  <si>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</si>
  <si>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</si>
  <si>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</si>
  <si>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</si>
  <si>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</si>
  <si>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</si>
  <si>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</si>
  <si>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</si>
  <si>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</si>
  <si>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</si>
  <si>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</si>
  <si>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</si>
  <si>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</si>
  <si>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</si>
  <si>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</si>
  <si>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</si>
  <si>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</si>
  <si>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</si>
  <si>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</si>
  <si>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</si>
  <si>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</si>
  <si>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</si>
  <si>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</si>
  <si>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</si>
  <si>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</si>
  <si>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</si>
  <si>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</si>
  <si>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</si>
  <si>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</si>
  <si>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</si>
  <si>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</si>
  <si>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</si>
  <si>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</si>
  <si>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</si>
  <si>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</si>
  <si>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</si>
  <si>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</si>
  <si>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</si>
  <si>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</si>
  <si>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</si>
  <si>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</si>
  <si>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</si>
  <si>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</si>
  <si>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</si>
  <si>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</si>
  <si>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</si>
  <si>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</si>
  <si>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</si>
  <si>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</si>
  <si>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</si>
  <si>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</si>
  <si>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</si>
  <si>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</si>
  <si>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</si>
  <si>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</si>
  <si>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</si>
  <si>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</si>
  <si>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</si>
  <si>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</si>
  <si>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</si>
  <si>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</si>
  <si>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</si>
  <si>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</si>
  <si>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</si>
  <si>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</si>
  <si>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</si>
  <si>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</si>
  <si>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</si>
  <si>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</si>
  <si>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</si>
  <si>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</si>
  <si>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</si>
  <si>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</si>
  <si>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</si>
  <si>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</si>
  <si>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</si>
  <si>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</si>
  <si>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</si>
  <si>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</si>
  <si>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</si>
  <si>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</si>
  <si>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</si>
  <si>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</si>
  <si>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</si>
  <si>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</si>
  <si>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</si>
  <si>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</si>
  <si>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</si>
  <si>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</si>
  <si>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</si>
  <si>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</si>
  <si>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</si>
  <si>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</si>
  <si>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</si>
  <si>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</si>
  <si>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</si>
  <si>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</si>
  <si>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</si>
  <si>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</si>
  <si>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</si>
  <si>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</si>
  <si>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</si>
  <si>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</si>
  <si>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</si>
  <si>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</si>
  <si>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</si>
  <si>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</si>
  <si>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</si>
  <si>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</si>
  <si>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</si>
  <si>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</si>
  <si>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</si>
  <si>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</si>
  <si>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</si>
  <si>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</si>
  <si>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</si>
  <si>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</si>
  <si>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</si>
  <si>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</si>
  <si>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</si>
  <si>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</si>
  <si>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</si>
  <si>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</si>
  <si>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</si>
  <si>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</si>
  <si>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</si>
  <si>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</si>
  <si>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</si>
  <si>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</si>
  <si>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</si>
  <si>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</si>
  <si>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</si>
  <si>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</si>
  <si>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</si>
  <si>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</si>
  <si>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</si>
  <si>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</si>
  <si>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</si>
  <si>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</si>
  <si>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</si>
  <si>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</si>
  <si>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</si>
  <si>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</si>
  <si>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</si>
  <si>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</si>
  <si>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</si>
  <si>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</si>
  <si>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</si>
  <si>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</si>
  <si>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</si>
  <si>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</si>
  <si>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</si>
  <si>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</si>
  <si>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</si>
  <si>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</si>
  <si>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</si>
  <si>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</si>
  <si>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</si>
  <si>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</si>
  <si>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</si>
  <si>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</si>
  <si>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</si>
  <si>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</si>
  <si>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</si>
  <si>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</si>
  <si>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</si>
  <si>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</si>
  <si>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</si>
  <si>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</si>
  <si>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</si>
  <si>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</si>
  <si>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</si>
  <si>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</si>
  <si>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</si>
  <si>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</si>
  <si>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</si>
  <si>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</si>
  <si>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</si>
  <si>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</si>
  <si>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</si>
  <si>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</si>
  <si>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</si>
  <si>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</si>
  <si>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</si>
  <si>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</si>
  <si>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</si>
  <si>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</si>
  <si>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</si>
  <si>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</si>
  <si>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</si>
  <si>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</si>
  <si>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</si>
  <si>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</si>
  <si>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</si>
  <si>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</si>
  <si>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</si>
  <si>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</si>
  <si>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</si>
  <si>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</si>
  <si>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</si>
  <si>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</si>
  <si>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</si>
  <si>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</si>
  <si>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</si>
  <si>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</si>
  <si>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</si>
  <si>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</si>
  <si>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</si>
  <si>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</si>
  <si>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</si>
  <si>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</si>
  <si>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</si>
  <si>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</si>
  <si>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</si>
  <si>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</si>
  <si>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</si>
  <si>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</si>
  <si>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</si>
  <si>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</si>
  <si>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</si>
  <si>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</si>
  <si>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</si>
  <si>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</si>
  <si>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</si>
  <si>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</si>
  <si>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</si>
  <si>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</si>
  <si>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</si>
  <si>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</si>
  <si>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</si>
  <si>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</si>
  <si>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</si>
  <si>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</si>
  <si>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</si>
  <si>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</si>
  <si>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</si>
  <si>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</si>
  <si>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</si>
  <si>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</si>
  <si>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</si>
  <si>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</si>
  <si>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</si>
  <si>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</si>
  <si>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</si>
  <si>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</si>
  <si>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</si>
  <si>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</si>
  <si>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</si>
  <si>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</si>
  <si>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</si>
  <si>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</si>
  <si>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</si>
  <si>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</si>
  <si>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</si>
  <si>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</si>
  <si>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</si>
  <si>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</si>
  <si>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</si>
  <si>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</si>
  <si>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</si>
  <si>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</si>
  <si>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</si>
  <si>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</si>
  <si>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</si>
  <si>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</si>
  <si>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</si>
  <si>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</si>
  <si>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</si>
  <si>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</si>
  <si>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</si>
  <si>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</si>
  <si>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</si>
  <si>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</si>
  <si>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</si>
  <si>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</si>
  <si>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</si>
  <si>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</si>
  <si>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</si>
  <si>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</si>
  <si>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</si>
  <si>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</si>
  <si>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</si>
  <si>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</si>
  <si>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</si>
  <si>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</si>
  <si>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</si>
  <si>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</si>
  <si>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</si>
  <si>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</si>
  <si>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</si>
  <si>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</si>
  <si>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</si>
  <si>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</si>
  <si>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</si>
  <si>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</si>
  <si>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</si>
  <si>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</si>
  <si>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</si>
  <si>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</si>
  <si>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</si>
  <si>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</si>
  <si>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</si>
  <si>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</si>
  <si>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</si>
  <si>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</si>
  <si>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</si>
  <si>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</si>
  <si>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</si>
  <si>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</si>
  <si>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</si>
  <si>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</si>
  <si>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</si>
  <si>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</si>
  <si>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</si>
  <si>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</si>
  <si>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</si>
  <si>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</si>
  <si>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</si>
  <si>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</si>
  <si>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</si>
  <si>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</si>
  <si>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</si>
  <si>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</si>
  <si>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</si>
  <si>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</si>
  <si>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</si>
  <si>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</si>
  <si>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</si>
  <si>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</si>
  <si>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</si>
  <si>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</si>
  <si>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</si>
  <si>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</si>
  <si>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</si>
  <si>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</si>
  <si>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</si>
  <si>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</si>
  <si>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</si>
  <si>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</si>
  <si>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</si>
  <si>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</si>
  <si>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</si>
  <si>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</si>
  <si>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</si>
  <si>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</si>
  <si>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</si>
  <si>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</si>
  <si>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</si>
  <si>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</si>
  <si>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</si>
  <si>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</si>
  <si>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</si>
  <si>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</si>
  <si>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</si>
  <si>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</si>
  <si>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</si>
  <si>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</si>
  <si>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</si>
  <si>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</si>
  <si>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</si>
  <si>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</si>
  <si>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</si>
  <si>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</si>
  <si>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</si>
  <si>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</si>
  <si>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</si>
  <si>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</si>
  <si>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</si>
  <si>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</si>
  <si>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</si>
  <si>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</si>
  <si>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</si>
  <si>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</si>
  <si>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</si>
  <si>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</si>
  <si>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</si>
  <si>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</si>
  <si>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</si>
  <si>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</si>
  <si>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</si>
  <si>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</si>
  <si>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</si>
  <si>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</si>
  <si>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</si>
  <si>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</si>
  <si>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</si>
  <si>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</si>
  <si>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</si>
  <si>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</si>
  <si>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</si>
  <si>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</si>
  <si>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</si>
  <si>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</si>
  <si>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</si>
  <si>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</si>
  <si>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</si>
  <si>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</si>
  <si>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</si>
  <si>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</si>
  <si>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</si>
  <si>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</si>
  <si>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</si>
  <si>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</si>
  <si>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</si>
  <si>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</si>
  <si>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</si>
  <si>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</si>
  <si>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</si>
  <si>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</si>
  <si>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</si>
  <si>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</si>
  <si>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</si>
  <si>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</si>
  <si>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</si>
  <si>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</si>
  <si>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</si>
  <si>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</si>
  <si>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</si>
  <si>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</si>
  <si>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</si>
  <si>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</si>
  <si>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</si>
  <si>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</si>
  <si>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</si>
  <si>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</si>
  <si>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</si>
  <si>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</si>
  <si>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</si>
  <si>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</si>
  <si>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</si>
  <si>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</si>
  <si>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</si>
  <si>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</si>
  <si>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</si>
  <si>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</si>
  <si>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</si>
  <si>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</si>
  <si>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</si>
  <si>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</si>
  <si>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</si>
  <si>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</si>
  <si>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</si>
  <si>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</si>
  <si>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</si>
  <si>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</si>
  <si>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</si>
  <si>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</si>
  <si>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</si>
  <si>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</si>
  <si>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</si>
  <si>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</si>
  <si>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</si>
  <si>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</si>
  <si>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</si>
  <si>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</si>
  <si>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</si>
  <si>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</si>
  <si>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</si>
  <si>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</si>
  <si>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</si>
  <si>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</si>
  <si>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</si>
  <si>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</si>
  <si>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</si>
  <si>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</si>
  <si>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</si>
  <si>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</si>
  <si>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</si>
  <si>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</si>
  <si>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</si>
  <si>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</si>
  <si>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</si>
  <si>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</si>
  <si>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</si>
  <si>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</si>
  <si>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</si>
  <si>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</si>
  <si>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</si>
  <si>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</si>
  <si>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</si>
  <si>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</si>
  <si>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</si>
  <si>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</si>
  <si>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</si>
  <si>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</si>
  <si>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</si>
  <si>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</si>
  <si>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</si>
  <si>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</si>
  <si>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</si>
  <si>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</si>
  <si>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</si>
  <si>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</si>
  <si>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</si>
  <si>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</si>
  <si>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</si>
  <si>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</si>
  <si>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</si>
  <si>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</si>
  <si>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</si>
  <si>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</si>
  <si>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</si>
  <si>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</si>
  <si>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</si>
  <si>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</si>
  <si>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</si>
  <si>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</si>
  <si>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</si>
  <si>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</si>
  <si>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</si>
  <si>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</si>
  <si>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</si>
  <si>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</si>
  <si>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</si>
  <si>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</si>
  <si>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</si>
  <si>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</si>
  <si>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</si>
  <si>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</si>
  <si>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</si>
  <si>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</si>
  <si>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</si>
  <si>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</si>
  <si>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</si>
  <si>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</si>
  <si>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</si>
  <si>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</si>
  <si>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</si>
  <si>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</si>
  <si>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</si>
  <si>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</si>
  <si>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</si>
  <si>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</si>
  <si>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</si>
  <si>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</si>
  <si>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</si>
  <si>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</si>
  <si>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</si>
  <si>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</si>
  <si>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</si>
  <si>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</si>
  <si>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</si>
  <si>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</si>
  <si>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</si>
  <si>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</si>
  <si>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</si>
  <si>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</si>
  <si>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</si>
  <si>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</si>
  <si>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</si>
  <si>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</si>
  <si>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</si>
  <si>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</si>
  <si>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</si>
  <si>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</si>
  <si>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</si>
  <si>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</si>
  <si>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</si>
  <si>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</si>
  <si>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</si>
  <si>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</si>
  <si>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</si>
  <si>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</si>
  <si>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</si>
  <si>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</si>
  <si>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</si>
  <si>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</si>
  <si>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</si>
  <si>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</si>
  <si>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</si>
  <si>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</si>
  <si>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</si>
  <si>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</si>
  <si>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</si>
  <si>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</si>
  <si>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</si>
  <si>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</si>
  <si>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</si>
  <si>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</si>
  <si>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</si>
  <si>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</si>
  <si>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</si>
  <si>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</si>
  <si>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</si>
  <si>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</si>
  <si>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</si>
  <si>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</si>
  <si>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</si>
  <si>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</si>
  <si>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</si>
  <si>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</si>
  <si>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</si>
  <si>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</si>
  <si>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</si>
  <si>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</si>
  <si>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</si>
  <si>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</si>
  <si>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</si>
  <si>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</si>
  <si>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</si>
  <si>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</si>
  <si>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</si>
  <si>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</si>
  <si>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</si>
  <si>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</si>
  <si>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</si>
  <si>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</si>
  <si>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</si>
  <si>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</si>
  <si>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</si>
  <si>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</si>
  <si>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</si>
  <si>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</si>
  <si>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</si>
  <si>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</si>
  <si>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</si>
  <si>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</si>
  <si>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</si>
  <si>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</si>
  <si>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</si>
  <si>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</si>
  <si>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</si>
  <si>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</si>
  <si>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</si>
  <si>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</si>
  <si>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</si>
  <si>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</si>
  <si>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</si>
  <si>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</si>
  <si>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</si>
  <si>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</si>
  <si>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</si>
  <si>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</si>
  <si>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</si>
  <si>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</si>
  <si>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</si>
  <si>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</si>
  <si>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</si>
  <si>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</si>
  <si>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</si>
  <si>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</si>
  <si>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</si>
  <si>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</si>
  <si>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</si>
  <si>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</si>
  <si>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</si>
  <si>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</si>
  <si>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</si>
  <si>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</si>
  <si>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</si>
  <si>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</si>
  <si>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</si>
  <si>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</si>
  <si>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</si>
  <si>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</si>
  <si>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</si>
  <si>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</si>
  <si>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</si>
  <si>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</si>
  <si>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</si>
  <si>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</si>
  <si>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</si>
  <si>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</si>
  <si>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</si>
  <si>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</si>
  <si>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</si>
  <si>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</si>
  <si>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</si>
  <si>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</si>
  <si>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</si>
  <si>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</si>
  <si>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</si>
  <si>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</si>
  <si>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</si>
  <si>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</si>
  <si>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</si>
  <si>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</si>
  <si>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</si>
  <si>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</si>
  <si>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</si>
  <si>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</si>
  <si>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</si>
  <si>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</si>
  <si>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</si>
  <si>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</si>
  <si>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</si>
  <si>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</si>
  <si>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</si>
  <si>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</si>
  <si>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</si>
  <si>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</si>
  <si>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</si>
  <si>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</si>
  <si>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</si>
  <si>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</si>
  <si>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</si>
  <si>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</si>
  <si>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</si>
  <si>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</si>
  <si>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</si>
  <si>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</si>
  <si>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</si>
  <si>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</si>
  <si>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</si>
  <si>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</si>
  <si>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</si>
  <si>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</si>
  <si>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</si>
  <si>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</si>
  <si>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</si>
  <si>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</si>
  <si>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</si>
  <si>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</si>
  <si>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</si>
  <si>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</si>
  <si>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</si>
  <si>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</si>
  <si>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</si>
  <si>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</si>
  <si>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</si>
  <si>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</si>
  <si>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</si>
  <si>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</si>
  <si>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</si>
  <si>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</si>
  <si>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</si>
  <si>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</si>
  <si>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</si>
  <si>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</si>
  <si>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</si>
  <si>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</si>
  <si>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</si>
  <si>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</si>
  <si>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</si>
  <si>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</si>
  <si>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</si>
  <si>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</si>
  <si>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</si>
  <si>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</si>
  <si>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</si>
  <si>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</si>
  <si>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</si>
  <si>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</si>
  <si>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</si>
  <si>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</si>
  <si>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</si>
  <si>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</si>
  <si>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</si>
  <si>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</si>
  <si>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</si>
  <si>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</si>
  <si>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</si>
  <si>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</si>
  <si>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</si>
  <si>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</si>
  <si>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</si>
  <si>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</si>
  <si>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</si>
  <si>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</si>
  <si>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</si>
  <si>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</si>
  <si>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</si>
  <si>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</si>
  <si>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</si>
  <si>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</si>
  <si>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</si>
  <si>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</si>
  <si>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</si>
  <si>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</si>
  <si>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</si>
  <si>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</si>
  <si>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</si>
  <si>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</si>
  <si>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</si>
  <si>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</si>
  <si>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</si>
  <si>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</si>
  <si>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</si>
  <si>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</si>
  <si>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</si>
  <si>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</si>
  <si>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</si>
  <si>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</si>
  <si>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</si>
  <si>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</si>
  <si>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</si>
  <si>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</si>
  <si>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</si>
  <si>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</si>
  <si>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</si>
  <si>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</si>
  <si>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</si>
  <si>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</si>
  <si>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</si>
  <si>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</si>
  <si>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</si>
  <si>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</si>
  <si>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</si>
  <si>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</si>
  <si>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</si>
  <si>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</si>
  <si>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</si>
  <si>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</si>
  <si>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</si>
  <si>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</si>
  <si>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</si>
  <si>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</si>
  <si>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</si>
  <si>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</si>
  <si>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</si>
  <si>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</si>
  <si>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</si>
  <si>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</si>
  <si>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</si>
  <si>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</si>
  <si>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</si>
  <si>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</si>
  <si>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</si>
  <si>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</si>
  <si>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</si>
  <si>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</si>
  <si>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</si>
  <si>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</si>
  <si>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</si>
  <si>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</si>
  <si>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</si>
  <si>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</si>
  <si>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</si>
  <si>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</si>
  <si>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</si>
  <si>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</si>
  <si>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</si>
  <si>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</si>
  <si>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</si>
  <si>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</si>
  <si>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</si>
  <si>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</si>
  <si>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</si>
  <si>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</si>
  <si>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</si>
  <si>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</si>
  <si>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</si>
  <si>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</si>
  <si>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</si>
  <si>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</si>
  <si>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</si>
  <si>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</si>
  <si>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</si>
  <si>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</si>
  <si>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</si>
  <si>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</si>
  <si>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</si>
  <si>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</si>
  <si>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</si>
  <si>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</si>
  <si>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</si>
  <si>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</si>
  <si>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</si>
  <si>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</si>
  <si>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</si>
  <si>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</si>
  <si>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</si>
  <si>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</si>
  <si>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</si>
  <si>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</si>
  <si>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</si>
  <si>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</si>
  <si>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</si>
  <si>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</si>
  <si>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</si>
  <si>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</si>
  <si>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</si>
  <si>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</si>
  <si>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</si>
  <si>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</si>
  <si>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</si>
  <si>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</si>
  <si>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</si>
  <si>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</si>
  <si>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</si>
  <si>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</si>
  <si>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</si>
  <si>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</si>
  <si>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</si>
  <si>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</si>
  <si>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</si>
  <si>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</si>
  <si>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</si>
  <si>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</si>
  <si>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</si>
  <si>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</si>
  <si>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</si>
  <si>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</si>
  <si>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</si>
  <si>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</si>
  <si>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</si>
  <si>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</si>
  <si>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</si>
  <si>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</si>
  <si>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</si>
  <si>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</si>
  <si>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</si>
  <si>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</si>
  <si>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</si>
  <si>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</si>
  <si>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</si>
  <si>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</si>
  <si>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</si>
  <si>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</si>
  <si>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</si>
  <si>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</si>
  <si>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</si>
  <si>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</si>
  <si>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</si>
  <si>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</si>
  <si>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</si>
  <si>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</si>
  <si>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</si>
  <si>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</si>
  <si>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</si>
  <si>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</si>
  <si>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</si>
  <si>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</si>
  <si>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</si>
  <si>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</si>
  <si>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</si>
  <si>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</si>
  <si>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</si>
  <si>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</si>
  <si>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</si>
  <si>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</si>
  <si>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</si>
  <si>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</si>
  <si>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</si>
  <si>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</si>
  <si>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</si>
  <si>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</si>
  <si>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</si>
  <si>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</si>
  <si>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</si>
  <si>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</si>
  <si>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</si>
  <si>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</si>
  <si>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</si>
  <si>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</si>
  <si>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</si>
  <si>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</si>
  <si>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</si>
  <si>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</si>
  <si>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</si>
  <si>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</si>
  <si>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</si>
  <si>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</si>
  <si>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</si>
  <si>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</si>
  <si>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</si>
  <si>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</si>
  <si>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</si>
  <si>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</si>
  <si>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</si>
  <si>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</si>
  <si>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</si>
  <si>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</si>
  <si>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</si>
  <si>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</si>
  <si>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</si>
  <si>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</si>
  <si>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</si>
  <si>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</si>
  <si>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</si>
  <si>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</si>
  <si>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</si>
  <si>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</si>
  <si>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</si>
  <si>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</si>
  <si>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</si>
  <si>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</si>
  <si>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</si>
  <si>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</si>
  <si>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</si>
  <si>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</si>
  <si>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</si>
  <si>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</si>
  <si>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</si>
  <si>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</si>
  <si>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</si>
  <si>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</si>
  <si>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</si>
  <si>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</si>
  <si>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</si>
  <si>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</si>
  <si>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</si>
  <si>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</si>
  <si>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</si>
  <si>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</si>
  <si>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</si>
  <si>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</si>
  <si>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</si>
  <si>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</si>
  <si>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</si>
  <si>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</si>
  <si>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</si>
  <si>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</si>
  <si>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</si>
  <si>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</si>
  <si>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</si>
  <si>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</si>
  <si>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</si>
  <si>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</si>
  <si>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</si>
  <si>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</si>
  <si>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</si>
  <si>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</si>
  <si>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</si>
  <si>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</si>
  <si>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</si>
  <si>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</si>
  <si>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</si>
  <si>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</si>
  <si>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</si>
  <si>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</si>
  <si>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</si>
  <si>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</si>
  <si>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</si>
  <si>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</si>
  <si>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</si>
  <si>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</si>
  <si>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</si>
  <si>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</si>
  <si>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</si>
  <si>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</si>
  <si>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</si>
  <si>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</si>
  <si>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</si>
  <si>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</si>
  <si>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</si>
  <si>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</si>
  <si>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</si>
  <si>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</si>
  <si>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</si>
  <si>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</si>
  <si>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</si>
  <si>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</si>
  <si>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</si>
  <si>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</si>
  <si>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</si>
  <si>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</si>
  <si>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</si>
  <si>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</si>
  <si>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</si>
  <si>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</si>
  <si>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</si>
  <si>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</si>
  <si>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</si>
  <si>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</si>
  <si>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</si>
  <si>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</si>
  <si>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</si>
  <si>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</si>
  <si>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</si>
  <si>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</si>
  <si>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</si>
  <si>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</si>
  <si>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</si>
  <si>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</si>
  <si>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</si>
  <si>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</si>
  <si>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</si>
  <si>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</si>
  <si>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</si>
  <si>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</si>
  <si>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</si>
  <si>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</si>
  <si>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</si>
  <si>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</si>
  <si>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</si>
  <si>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</si>
  <si>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</si>
  <si>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</si>
  <si>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</si>
  <si>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</si>
  <si>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</si>
  <si>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</si>
  <si>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</si>
  <si>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</si>
  <si>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</si>
  <si>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</si>
  <si>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</si>
  <si>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</si>
  <si>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</si>
  <si>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</si>
  <si>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</si>
  <si>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</si>
  <si>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</si>
  <si>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</si>
  <si>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</si>
  <si>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</si>
  <si>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</si>
  <si>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</si>
  <si>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</si>
  <si>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</si>
  <si>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</si>
  <si>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</si>
  <si>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</si>
  <si>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</si>
  <si>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</si>
  <si>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</si>
  <si>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</si>
  <si>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</si>
  <si>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</si>
  <si>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</si>
  <si>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</si>
  <si>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</si>
  <si>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</si>
  <si>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</si>
  <si>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</si>
  <si>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</si>
  <si>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</si>
  <si>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</si>
  <si>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</si>
  <si>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</si>
  <si>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</si>
  <si>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</si>
  <si>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</si>
  <si>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</si>
  <si>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</si>
  <si>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</si>
  <si>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</si>
  <si>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</si>
  <si>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</si>
  <si>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</si>
  <si>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</si>
  <si>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</si>
  <si>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</si>
  <si>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</si>
  <si>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</si>
  <si>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</si>
  <si>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</si>
  <si>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</si>
  <si>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</si>
  <si>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</si>
  <si>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</si>
  <si>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</si>
  <si>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</si>
  <si>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</si>
  <si>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</si>
  <si>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</si>
  <si>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</si>
  <si>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</si>
  <si>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</si>
  <si>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</si>
  <si>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</si>
  <si>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</si>
  <si>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</si>
  <si>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</si>
  <si>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</si>
  <si>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</si>
  <si>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</si>
  <si>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</si>
  <si>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</si>
  <si>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</si>
  <si>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</si>
  <si>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</si>
  <si>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</si>
  <si>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</si>
  <si>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</si>
  <si>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</si>
  <si>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</si>
  <si>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</si>
  <si>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</si>
  <si>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</si>
  <si>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</si>
  <si>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</si>
  <si>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</si>
  <si>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</si>
  <si>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</si>
  <si>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</si>
  <si>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</si>
  <si>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</si>
  <si>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</si>
  <si>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</si>
  <si>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</si>
  <si>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</si>
  <si>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</si>
  <si>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</si>
  <si>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</si>
  <si>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</si>
  <si>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</si>
  <si>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</si>
  <si>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</si>
  <si>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</si>
  <si>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</si>
  <si>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</si>
  <si>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</si>
  <si>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</si>
  <si>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</si>
  <si>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</si>
  <si>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</si>
  <si>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</si>
  <si>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</si>
  <si>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</si>
  <si>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</si>
  <si>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</si>
  <si>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</si>
  <si>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</si>
  <si>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</si>
  <si>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</si>
  <si>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</si>
  <si>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</si>
  <si>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</si>
  <si>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</si>
  <si>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</si>
  <si>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</si>
  <si>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</si>
  <si>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</si>
  <si>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</si>
  <si>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</si>
  <si>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</si>
  <si>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</si>
  <si>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</si>
  <si>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</si>
  <si>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</si>
  <si>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</si>
  <si>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</si>
  <si>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</si>
  <si>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</si>
  <si>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</si>
  <si>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</si>
  <si>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</si>
  <si>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</si>
  <si>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</si>
  <si>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</si>
  <si>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</si>
  <si>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</si>
  <si>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</si>
  <si>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</si>
  <si>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</si>
  <si>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</si>
  <si>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</si>
  <si>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</si>
  <si>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</si>
  <si>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</si>
  <si>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</si>
  <si>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</si>
  <si>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</si>
  <si>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</si>
  <si>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</si>
  <si>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</si>
  <si>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</si>
  <si>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</si>
  <si>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</si>
  <si>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</si>
  <si>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</si>
  <si>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</si>
  <si>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</si>
  <si>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</si>
  <si>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</si>
  <si>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</si>
  <si>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</si>
  <si>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</si>
  <si>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</si>
  <si>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</si>
  <si>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</si>
  <si>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</si>
  <si>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</si>
  <si>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</si>
  <si>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</si>
  <si>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</si>
  <si>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</si>
  <si>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</si>
  <si>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</si>
  <si>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</si>
  <si>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</si>
  <si>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</si>
  <si>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</si>
  <si>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</si>
  <si>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</si>
  <si>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</si>
  <si>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</si>
  <si>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</si>
  <si>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</si>
  <si>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</si>
  <si>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</si>
  <si>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</si>
  <si>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</si>
  <si>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</si>
  <si>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</si>
  <si>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</si>
  <si>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</si>
  <si>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</si>
  <si>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</si>
  <si>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</si>
  <si>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</si>
  <si>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</si>
  <si>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</si>
  <si>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</si>
  <si>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</si>
  <si>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</si>
  <si>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</si>
  <si>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</si>
  <si>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</si>
  <si>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</si>
  <si>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</si>
  <si>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</si>
  <si>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</si>
  <si>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</si>
  <si>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</si>
  <si>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</si>
  <si>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</si>
  <si>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</si>
  <si>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</si>
  <si>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</si>
  <si>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</si>
  <si>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</si>
  <si>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</si>
  <si>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</si>
  <si>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</si>
  <si>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</si>
  <si>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</si>
  <si>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</si>
  <si>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</si>
  <si>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</si>
  <si>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</si>
  <si>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</si>
  <si>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</si>
  <si>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</si>
  <si>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</si>
  <si>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</si>
  <si>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</si>
  <si>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</si>
  <si>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</si>
  <si>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</si>
  <si>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</si>
  <si>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</si>
  <si>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</si>
  <si>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</si>
  <si>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</si>
  <si>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</si>
  <si>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</si>
  <si>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</si>
  <si>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</si>
  <si>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</si>
  <si>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</si>
  <si>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</si>
  <si>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</si>
  <si>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</si>
  <si>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</si>
  <si>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</si>
  <si>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</si>
  <si>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</si>
  <si>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</si>
  <si>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</si>
  <si>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</si>
  <si>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</si>
  <si>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</si>
  <si>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</si>
  <si>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</si>
  <si>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</si>
  <si>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</si>
  <si>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</si>
  <si>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</si>
  <si>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</si>
  <si>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</si>
  <si>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</si>
  <si>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</si>
  <si>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</si>
  <si>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</si>
  <si>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</si>
  <si>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</si>
  <si>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</si>
  <si>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</si>
  <si>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</si>
  <si>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</si>
  <si>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</si>
  <si>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</si>
  <si>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</si>
  <si>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</si>
  <si>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</si>
  <si>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</si>
  <si>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</si>
  <si>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</si>
  <si>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</si>
  <si>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</si>
  <si>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</si>
  <si>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</si>
  <si>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</si>
  <si>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</si>
  <si>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</si>
  <si>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</si>
  <si>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</si>
  <si>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</si>
  <si>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</si>
  <si>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</si>
  <si>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</si>
  <si>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</si>
  <si>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</si>
  <si>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</si>
  <si>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</si>
  <si>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</si>
  <si>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</si>
  <si>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</si>
  <si>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</si>
  <si>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</si>
  <si>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</si>
  <si>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</si>
  <si>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</si>
  <si>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</si>
  <si>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</si>
  <si>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</si>
  <si>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</si>
  <si>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</si>
  <si>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</si>
  <si>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</si>
  <si>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</si>
  <si>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</si>
  <si>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</si>
  <si>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</si>
  <si>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</si>
  <si>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</si>
  <si>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</si>
  <si>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</si>
  <si>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</si>
  <si>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</si>
  <si>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</si>
  <si>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</si>
  <si>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</si>
  <si>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</si>
  <si>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</si>
  <si>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</si>
  <si>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</si>
  <si>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</si>
  <si>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</si>
  <si>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</si>
  <si>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</si>
  <si>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</si>
  <si>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</si>
  <si>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</si>
  <si>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</si>
  <si>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</si>
  <si>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</si>
  <si>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</si>
  <si>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</si>
  <si>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</si>
  <si>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</si>
  <si>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</si>
  <si>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</si>
  <si>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</si>
  <si>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</si>
  <si>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</si>
  <si>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</si>
  <si>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</si>
  <si>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</si>
  <si>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</si>
  <si>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</si>
  <si>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</si>
  <si>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</si>
  <si>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</si>
  <si>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</si>
  <si>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</si>
  <si>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</si>
  <si>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</si>
  <si>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</si>
  <si>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</si>
  <si>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</si>
  <si>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</si>
  <si>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</si>
  <si>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</si>
  <si>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</si>
  <si>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</si>
  <si>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</si>
  <si>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</si>
  <si>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</si>
  <si>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</si>
  <si>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</si>
  <si>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</si>
  <si>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</si>
  <si>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</si>
  <si>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</si>
  <si>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</si>
  <si>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</si>
  <si>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</si>
  <si>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</si>
  <si>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</si>
  <si>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</si>
  <si>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</si>
  <si>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</si>
  <si>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</si>
  <si>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</si>
  <si>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</si>
  <si>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</si>
  <si>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</si>
  <si>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</si>
  <si>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</si>
  <si>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</si>
  <si>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</si>
  <si>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</si>
  <si>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</si>
  <si>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</si>
  <si>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</si>
  <si>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</si>
  <si>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</si>
  <si>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</si>
  <si>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</si>
  <si>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</si>
  <si>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</si>
  <si>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</si>
  <si>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</si>
  <si>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</si>
  <si>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</si>
  <si>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</si>
  <si>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</si>
  <si>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</si>
  <si>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</si>
  <si>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</si>
  <si>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</si>
  <si>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</si>
  <si>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</si>
  <si>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</si>
  <si>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</si>
  <si>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</si>
  <si>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</si>
  <si>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</si>
  <si>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</si>
  <si>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</si>
  <si>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</si>
  <si>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</si>
  <si>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</si>
  <si>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</si>
  <si>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</si>
  <si>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</si>
  <si>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</si>
  <si>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</si>
  <si>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</si>
  <si>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</si>
  <si>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</si>
  <si>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</si>
  <si>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</si>
  <si>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</si>
  <si>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</si>
  <si>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</si>
  <si>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</si>
  <si>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</si>
  <si>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</si>
  <si>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</si>
  <si>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</si>
  <si>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</si>
  <si>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</si>
  <si>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</si>
  <si>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</si>
  <si>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</si>
  <si>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</si>
  <si>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</si>
  <si>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</si>
  <si>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</si>
  <si>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</si>
  <si>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</si>
  <si>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</si>
  <si>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</si>
  <si>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</si>
  <si>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</si>
  <si>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</si>
  <si>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</si>
  <si>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</si>
  <si>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</si>
  <si>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</si>
  <si>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</si>
  <si>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</si>
  <si>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</si>
  <si>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</si>
  <si>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</si>
  <si>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</si>
  <si>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</si>
  <si>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</si>
  <si>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</si>
  <si>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</si>
  <si>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</si>
  <si>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</si>
  <si>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</si>
  <si>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</si>
  <si>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</si>
  <si>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</si>
  <si>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</si>
  <si>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</si>
  <si>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</si>
  <si>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</si>
  <si>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</si>
  <si>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</si>
  <si>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</si>
  <si>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</si>
  <si>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</si>
  <si>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</si>
  <si>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</si>
  <si>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</si>
  <si>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</si>
  <si>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</si>
  <si>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</si>
  <si>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</si>
  <si>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</si>
  <si>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</si>
  <si>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</si>
  <si>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</si>
  <si>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</si>
  <si>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</si>
  <si>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</si>
  <si>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</si>
  <si>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</si>
  <si>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</si>
  <si>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</si>
  <si>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</si>
  <si>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</si>
  <si>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</si>
  <si>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</si>
  <si>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</si>
  <si>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</si>
  <si>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</si>
  <si>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</si>
  <si>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</si>
  <si>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</si>
  <si>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</si>
  <si>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</si>
  <si>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</si>
  <si>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</si>
  <si>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</si>
  <si>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</si>
  <si>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</si>
  <si>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</si>
  <si>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</si>
  <si>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</si>
  <si>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</si>
  <si>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</si>
  <si>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</si>
  <si>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</si>
  <si>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</si>
  <si>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</si>
  <si>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</si>
  <si>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</si>
  <si>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</si>
  <si>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</si>
  <si>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</si>
  <si>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</si>
  <si>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</si>
  <si>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</si>
  <si>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</si>
  <si>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</si>
  <si>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</si>
  <si>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</si>
  <si>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</si>
  <si>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</si>
  <si>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</si>
  <si>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</si>
  <si>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</si>
  <si>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</si>
  <si>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</si>
  <si>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</si>
  <si>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</si>
  <si>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</si>
  <si>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</si>
  <si>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</si>
  <si>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</si>
  <si>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</si>
  <si>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</si>
  <si>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</si>
  <si>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</si>
  <si>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</si>
  <si>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</si>
  <si>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</si>
  <si>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</si>
  <si>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</si>
  <si>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</si>
  <si>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</si>
  <si>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</si>
  <si>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</si>
  <si>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</si>
  <si>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</si>
  <si>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</si>
  <si>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</si>
  <si>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</si>
  <si>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</si>
  <si>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</si>
  <si>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</si>
  <si>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</si>
  <si>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</si>
  <si>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</si>
  <si>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</si>
  <si>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</si>
  <si>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</si>
  <si>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</si>
  <si>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</si>
  <si>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</si>
  <si>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</si>
  <si>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</si>
  <si>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</si>
  <si>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</si>
  <si>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</si>
  <si>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</si>
  <si>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</si>
  <si>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</si>
  <si>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</si>
  <si>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</si>
  <si>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</si>
  <si>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</si>
  <si>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</si>
  <si>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</si>
  <si>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</si>
  <si>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</si>
  <si>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</si>
  <si>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</si>
  <si>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</si>
  <si>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</si>
  <si>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</si>
  <si>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</si>
  <si>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</si>
  <si>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</si>
  <si>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</si>
  <si>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</si>
  <si>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</si>
  <si>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</si>
  <si>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</si>
  <si>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</si>
  <si>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</si>
  <si>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</si>
  <si>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</si>
  <si>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</si>
  <si>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</si>
  <si>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</si>
  <si>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</si>
  <si>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</si>
  <si>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</si>
  <si>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</si>
  <si>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</si>
  <si>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</si>
  <si>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</si>
  <si>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</si>
  <si>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</si>
  <si>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</si>
  <si>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</si>
  <si>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</si>
  <si>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</si>
  <si>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</si>
  <si>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</si>
  <si>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</si>
  <si>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</si>
  <si>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</si>
  <si>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</si>
  <si>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</si>
  <si>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</si>
  <si>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</si>
  <si>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</si>
  <si>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</si>
  <si>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</si>
  <si>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</si>
  <si>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</si>
  <si>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</si>
  <si>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</si>
  <si>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</si>
  <si>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</si>
  <si>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</si>
  <si>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</si>
  <si>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</si>
  <si>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</si>
  <si>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</si>
  <si>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</si>
  <si>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</si>
  <si>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</si>
  <si>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</si>
  <si>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</si>
  <si>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</si>
  <si>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</si>
  <si>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</si>
  <si>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</si>
  <si>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</si>
  <si>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</si>
  <si>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</si>
  <si>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</si>
  <si>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</si>
  <si>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</si>
  <si>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</si>
  <si>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</si>
  <si>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</si>
  <si>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</si>
  <si>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</si>
  <si>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</si>
  <si>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</si>
  <si>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</si>
  <si>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</si>
  <si>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</si>
  <si>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</si>
  <si>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</si>
  <si>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</si>
  <si>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</si>
  <si>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</si>
  <si>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</si>
  <si>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</si>
  <si>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</si>
  <si>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</si>
  <si>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</si>
  <si>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</si>
  <si>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</si>
  <si>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</si>
  <si>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</si>
  <si>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</si>
  <si>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</si>
  <si>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</si>
  <si>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</si>
  <si>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</si>
  <si>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</si>
  <si>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</si>
  <si>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</si>
  <si>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</si>
  <si>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</si>
  <si>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</si>
  <si>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</si>
  <si>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</si>
  <si>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</si>
  <si>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</si>
  <si>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</si>
  <si>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</si>
  <si>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</si>
  <si>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</si>
  <si>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</si>
  <si>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</si>
  <si>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</si>
  <si>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</si>
  <si>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</si>
  <si>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</si>
  <si>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</si>
  <si>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</si>
  <si>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</si>
  <si>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</si>
  <si>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</si>
  <si>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</si>
  <si>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</si>
  <si>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</si>
  <si>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</si>
  <si>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</si>
  <si>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</si>
  <si>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</si>
  <si>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</si>
  <si>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</si>
  <si>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</si>
  <si>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</si>
  <si>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</si>
  <si>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</si>
  <si>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</si>
  <si>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</si>
  <si>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</si>
  <si>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</si>
  <si>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</si>
  <si>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</si>
  <si>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</si>
  <si>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</si>
  <si>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</si>
  <si>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</si>
  <si>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</si>
  <si>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</si>
  <si>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</si>
  <si>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</si>
  <si>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</si>
  <si>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</si>
  <si>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</si>
  <si>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</si>
  <si>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</si>
  <si>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</si>
  <si>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</si>
  <si>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</si>
  <si>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</si>
  <si>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</si>
  <si>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</si>
  <si>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</si>
  <si>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</si>
  <si>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</si>
  <si>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</si>
  <si>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</si>
  <si>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</si>
  <si>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</si>
  <si>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</si>
  <si>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</si>
  <si>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</si>
  <si>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</si>
  <si>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</si>
  <si>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</si>
  <si>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</si>
  <si>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</si>
  <si>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</si>
  <si>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</si>
  <si>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</si>
  <si>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</si>
  <si>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</si>
  <si>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</si>
  <si>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</si>
  <si>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</si>
  <si>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</si>
  <si>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</si>
  <si>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</si>
  <si>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</si>
  <si>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</si>
  <si>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</si>
  <si>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</si>
  <si>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</si>
  <si>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</si>
  <si>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</si>
  <si>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</si>
  <si>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</si>
  <si>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</si>
  <si>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</si>
  <si>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</si>
  <si>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</si>
  <si>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</si>
  <si>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</si>
  <si>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</si>
  <si>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</si>
  <si>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</si>
  <si>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</si>
  <si>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</si>
  <si>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</si>
  <si>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</si>
  <si>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</si>
  <si>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</si>
  <si>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</si>
  <si>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</si>
  <si>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</si>
  <si>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</si>
  <si>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</si>
  <si>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</si>
  <si>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</si>
  <si>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</si>
  <si>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</si>
  <si>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</si>
  <si>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</si>
  <si>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</si>
  <si>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</si>
  <si>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</si>
  <si>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</si>
  <si>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</si>
  <si>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</si>
  <si>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</si>
  <si>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</si>
  <si>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</si>
  <si>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</si>
  <si>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</si>
  <si>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</si>
  <si>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</si>
  <si>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</si>
  <si>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</si>
  <si>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</si>
  <si>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</si>
  <si>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</si>
  <si>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</si>
  <si>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</si>
  <si>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</si>
  <si>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</si>
  <si>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</si>
  <si>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</si>
  <si>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</si>
  <si>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</si>
  <si>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</si>
  <si>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</si>
  <si>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</si>
  <si>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</si>
  <si>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</si>
  <si>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</si>
  <si>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</si>
  <si>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</si>
  <si>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</si>
  <si>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</si>
  <si>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</si>
  <si>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</si>
  <si>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</si>
  <si>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</si>
  <si>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</si>
  <si>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</si>
  <si>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</si>
  <si>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</si>
  <si>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</si>
  <si>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</si>
  <si>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</si>
  <si>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</si>
  <si>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</si>
  <si>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</si>
  <si>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</si>
  <si>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</si>
  <si>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</si>
  <si>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</si>
  <si>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</si>
  <si>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</si>
  <si>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</si>
  <si>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</si>
  <si>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</si>
  <si>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</si>
  <si>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</si>
  <si>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</si>
  <si>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</si>
  <si>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</si>
  <si>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</si>
  <si>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</si>
  <si>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</si>
  <si>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</si>
  <si>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</si>
  <si>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</si>
  <si>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</si>
  <si>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</si>
  <si>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</si>
  <si>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</si>
  <si>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</si>
  <si>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</si>
  <si>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</si>
  <si>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</si>
  <si>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</si>
  <si>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</si>
  <si>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</si>
  <si>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</si>
  <si>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</si>
  <si>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</si>
  <si>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</si>
  <si>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</si>
  <si>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</si>
  <si>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</si>
  <si>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</si>
  <si>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</si>
  <si>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</si>
  <si>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</si>
  <si>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</si>
  <si>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</si>
  <si>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</si>
  <si>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</si>
  <si>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</si>
  <si>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</si>
  <si>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</si>
  <si>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</si>
  <si>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</si>
  <si>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</si>
  <si>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</si>
  <si>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</si>
  <si>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</si>
  <si>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</si>
  <si>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</si>
  <si>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</si>
  <si>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</si>
  <si>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</si>
  <si>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</si>
  <si>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</si>
  <si>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</si>
  <si>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</si>
  <si>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</si>
  <si>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</si>
  <si>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</si>
  <si>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</si>
  <si>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</si>
  <si>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</si>
  <si>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</si>
  <si>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</si>
  <si>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</si>
  <si>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</si>
  <si>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</si>
  <si>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</si>
  <si>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</si>
  <si>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</si>
  <si>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</si>
  <si>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</si>
  <si>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</si>
  <si>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</si>
  <si>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</si>
  <si>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</si>
  <si>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</si>
  <si>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</si>
  <si>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</si>
  <si>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</si>
  <si>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</si>
  <si>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</si>
  <si>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</si>
  <si>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</si>
  <si>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</si>
  <si>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</si>
  <si>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</si>
  <si>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</si>
  <si>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</si>
  <si>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</si>
  <si>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</si>
  <si>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</si>
  <si>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</si>
  <si>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</si>
  <si>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</si>
  <si>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</si>
  <si>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</si>
  <si>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</si>
  <si>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</si>
  <si>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</si>
  <si>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</si>
  <si>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</si>
  <si>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</si>
  <si>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</si>
  <si>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</si>
  <si>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</si>
  <si>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</si>
  <si>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</si>
  <si>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</si>
  <si>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</si>
  <si>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</si>
  <si>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</si>
  <si>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</si>
  <si>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</si>
  <si>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</si>
  <si>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</si>
  <si>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</si>
  <si>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</si>
  <si>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</si>
  <si>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</si>
  <si>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</si>
  <si>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</si>
  <si>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</si>
  <si>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</si>
  <si>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</si>
  <si>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</si>
  <si>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</si>
  <si>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</si>
  <si>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</si>
  <si>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</si>
  <si>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</si>
  <si>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</si>
  <si>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</si>
  <si>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</si>
  <si>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</si>
  <si>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</si>
  <si>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</si>
  <si>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</si>
  <si>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</si>
  <si>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</si>
  <si>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</si>
  <si>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</si>
  <si>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</si>
  <si>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</si>
  <si>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</si>
  <si>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</si>
  <si>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</si>
  <si>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</si>
  <si>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</si>
  <si>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</si>
  <si>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</si>
  <si>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</si>
  <si>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</si>
  <si>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</si>
  <si>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</si>
  <si>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</si>
  <si>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</si>
  <si>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</si>
  <si>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</si>
  <si>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</si>
  <si>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</si>
  <si>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</si>
  <si>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</si>
  <si>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</si>
  <si>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</si>
  <si>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</si>
  <si>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</si>
  <si>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</si>
  <si>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</si>
  <si>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</si>
  <si>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</si>
  <si>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</si>
  <si>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</si>
  <si>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</si>
  <si>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</si>
  <si>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</si>
  <si>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</si>
  <si>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</si>
  <si>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</si>
  <si>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</si>
  <si>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</si>
  <si>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</si>
  <si>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</si>
  <si>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</si>
  <si>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</si>
  <si>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</si>
  <si>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</si>
  <si>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</si>
  <si>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</si>
  <si>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</si>
  <si>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</si>
  <si>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</si>
  <si>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</si>
  <si>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</si>
  <si>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</si>
  <si>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</si>
  <si>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</si>
  <si>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</si>
  <si>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</si>
  <si>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</si>
  <si>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</si>
  <si>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</si>
  <si>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</si>
  <si>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</si>
  <si>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</si>
  <si>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</si>
  <si>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</si>
  <si>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</si>
  <si>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</si>
  <si>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</si>
  <si>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</si>
  <si>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</si>
  <si>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</si>
  <si>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</si>
  <si>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</si>
  <si>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</si>
  <si>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</si>
  <si>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</si>
  <si>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</si>
  <si>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</si>
  <si>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</si>
  <si>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</si>
  <si>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</si>
  <si>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</si>
  <si>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</si>
  <si>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</si>
  <si>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</si>
  <si>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</si>
  <si>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</si>
  <si>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</si>
  <si>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</si>
  <si>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</si>
  <si>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</si>
  <si>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</si>
  <si>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</si>
  <si>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</si>
  <si>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</si>
  <si>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</si>
  <si>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</si>
  <si>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</si>
  <si>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</si>
  <si>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</si>
  <si>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</si>
  <si>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</si>
  <si>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</si>
  <si>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</si>
  <si>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</si>
  <si>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</si>
  <si>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</si>
  <si>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</si>
  <si>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</si>
  <si>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</si>
  <si>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</si>
  <si>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</si>
  <si>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</si>
  <si>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</si>
  <si>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</si>
  <si>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</si>
  <si>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</si>
  <si>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</si>
  <si>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</si>
  <si>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</si>
  <si>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</si>
  <si>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</si>
  <si>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</si>
  <si>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</si>
  <si>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</si>
  <si>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</si>
  <si>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</si>
  <si>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</si>
  <si>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</si>
  <si>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</si>
  <si>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</si>
  <si>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</si>
  <si>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</si>
  <si>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</si>
  <si>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</si>
  <si>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</si>
  <si>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</si>
  <si>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</si>
  <si>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</si>
  <si>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</si>
  <si>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</si>
  <si>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</si>
  <si>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</si>
  <si>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</si>
  <si>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</si>
  <si>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</si>
  <si>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</si>
  <si>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</si>
  <si>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</si>
  <si>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</si>
  <si>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</si>
  <si>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</si>
  <si>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</si>
  <si>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</si>
  <si>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</si>
  <si>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</si>
  <si>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</si>
  <si>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</si>
  <si>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</si>
  <si>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</si>
  <si>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</si>
  <si>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</si>
  <si>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</si>
  <si>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</si>
  <si>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</si>
  <si>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</si>
  <si>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</si>
  <si>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</si>
  <si>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</si>
  <si>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</si>
  <si>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</si>
  <si>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</si>
  <si>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</si>
  <si>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</si>
  <si>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</si>
  <si>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</si>
  <si>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</si>
  <si>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</si>
  <si>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</si>
  <si>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</si>
  <si>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</si>
  <si>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</si>
  <si>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</si>
  <si>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</si>
  <si>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</si>
  <si>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</si>
  <si>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</si>
  <si>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</si>
  <si>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</si>
  <si>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</si>
  <si>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</si>
  <si>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</si>
  <si>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</si>
  <si>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</si>
  <si>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</si>
  <si>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</si>
  <si>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</si>
  <si>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</si>
  <si>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</si>
  <si>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</si>
  <si>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</si>
  <si>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</si>
  <si>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</si>
  <si>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</si>
  <si>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</si>
  <si>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</si>
  <si>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</si>
  <si>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</si>
  <si>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</si>
  <si>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</si>
  <si>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</si>
  <si>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</si>
  <si>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</si>
  <si>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</si>
  <si>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</si>
  <si>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</si>
  <si>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</si>
  <si>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</si>
  <si>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</si>
  <si>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</si>
  <si>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</si>
  <si>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</si>
  <si>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</si>
  <si>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</si>
  <si>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</si>
  <si>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</si>
  <si>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</si>
  <si>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</si>
  <si>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</si>
  <si>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</si>
  <si>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</si>
  <si>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</si>
  <si>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</si>
  <si>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</si>
  <si>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</si>
  <si>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</si>
  <si>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</si>
  <si>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</si>
  <si>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</si>
  <si>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</si>
  <si>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</si>
  <si>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</si>
  <si>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</si>
  <si>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</si>
  <si>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</si>
  <si>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</si>
  <si>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</si>
  <si>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</si>
  <si>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</si>
  <si>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</si>
  <si>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</si>
  <si>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</si>
  <si>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</si>
  <si>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</si>
  <si>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</si>
  <si>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</si>
  <si>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</si>
  <si>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</si>
  <si>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</si>
  <si>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</si>
  <si>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</si>
  <si>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</si>
  <si>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</si>
  <si>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</si>
  <si>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</si>
  <si>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</si>
  <si>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</si>
  <si>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</si>
  <si>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</si>
  <si>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</si>
  <si>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</si>
  <si>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</si>
  <si>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</si>
  <si>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</si>
  <si>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</si>
  <si>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</si>
  <si>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</si>
  <si>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</si>
  <si>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</si>
  <si>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</si>
  <si>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</si>
  <si>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</si>
  <si>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</si>
  <si>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</si>
  <si>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</si>
  <si>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</si>
  <si>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</si>
  <si>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</si>
  <si>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</si>
  <si>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</si>
  <si>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</si>
  <si>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</si>
  <si>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</si>
  <si>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</si>
  <si>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</si>
  <si>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</si>
  <si>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</si>
  <si>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</si>
  <si>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</si>
  <si>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</si>
  <si>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</si>
  <si>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</si>
  <si>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</si>
  <si>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</si>
  <si>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</si>
  <si>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</si>
  <si>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</si>
  <si>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</si>
  <si>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</si>
  <si>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</si>
  <si>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</si>
  <si>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</si>
  <si>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</si>
  <si>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</si>
  <si>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</si>
  <si>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</si>
  <si>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</si>
  <si>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</si>
  <si>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</si>
  <si>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</si>
  <si>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</si>
  <si>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</si>
  <si>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</si>
  <si>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</si>
  <si>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</si>
  <si>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</si>
  <si>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</si>
  <si>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</si>
  <si>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</si>
  <si>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</si>
  <si>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</si>
  <si>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</si>
  <si>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</si>
  <si>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</si>
  <si>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</si>
  <si>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</si>
  <si>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</si>
  <si>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</si>
  <si>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</si>
  <si>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</si>
  <si>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</si>
  <si>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</si>
  <si>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</si>
  <si>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</si>
  <si>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</si>
  <si>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</si>
  <si>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</si>
  <si>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</si>
  <si>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</si>
  <si>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</si>
  <si>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</si>
  <si>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</si>
  <si>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</si>
  <si>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</si>
  <si>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</si>
  <si>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</si>
  <si>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</si>
  <si>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</si>
  <si>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</si>
  <si>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</si>
  <si>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</si>
  <si>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</si>
  <si>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</si>
  <si>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</si>
  <si>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</si>
  <si>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</si>
  <si>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</si>
  <si>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</si>
  <si>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</si>
  <si>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</si>
  <si>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</si>
  <si>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</si>
  <si>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</si>
  <si>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</si>
  <si>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</si>
  <si>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</si>
  <si>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</si>
  <si>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</si>
  <si>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</si>
  <si>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</si>
  <si>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</si>
  <si>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</si>
  <si>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</si>
  <si>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</si>
  <si>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</si>
  <si>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</si>
  <si>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</si>
  <si>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</si>
  <si>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</si>
  <si>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</si>
  <si>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</si>
  <si>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</si>
  <si>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</si>
  <si>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</si>
  <si>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</si>
  <si>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</si>
  <si>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</si>
  <si>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</si>
  <si>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</si>
  <si>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</si>
  <si>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</si>
  <si>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</si>
  <si>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</si>
  <si>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</si>
  <si>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</si>
  <si>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</si>
  <si>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</si>
  <si>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</si>
  <si>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</si>
  <si>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</si>
  <si>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</si>
  <si>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</si>
  <si>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</si>
  <si>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</si>
  <si>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</si>
  <si>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</si>
  <si>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</si>
  <si>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</si>
  <si>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</si>
  <si>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</si>
  <si>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</si>
  <si>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</si>
  <si>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</si>
  <si>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</si>
  <si>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</si>
  <si>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</si>
  <si>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</si>
  <si>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</si>
  <si>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</si>
  <si>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</si>
  <si>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</si>
  <si>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</si>
  <si>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</si>
  <si>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</si>
  <si>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</si>
  <si>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</si>
  <si>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</si>
  <si>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</si>
  <si>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</si>
  <si>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</si>
  <si>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</si>
  <si>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</si>
  <si>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</si>
  <si>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</si>
  <si>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</si>
  <si>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</si>
  <si>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</si>
  <si>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</si>
  <si>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</si>
  <si>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</si>
  <si>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</si>
  <si>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</si>
  <si>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</si>
  <si>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</si>
  <si>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</si>
  <si>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</si>
  <si>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</si>
  <si>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</si>
  <si>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</si>
  <si>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</si>
  <si>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</si>
  <si>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</si>
  <si>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</si>
  <si>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</si>
  <si>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</si>
  <si>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</si>
  <si>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</si>
  <si>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</si>
  <si>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</si>
  <si>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</si>
  <si>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</si>
  <si>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</si>
  <si>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</si>
  <si>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</si>
  <si>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</si>
  <si>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</si>
  <si>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</si>
  <si>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</si>
  <si>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</si>
  <si>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</si>
  <si>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</si>
  <si>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</si>
  <si>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</si>
  <si>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</si>
  <si>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</si>
  <si>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</si>
  <si>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</si>
  <si>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</si>
  <si>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</si>
  <si>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</si>
  <si>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</si>
  <si>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</si>
  <si>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</si>
  <si>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</si>
  <si>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</si>
  <si>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</si>
  <si>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</si>
  <si>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</si>
  <si>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</si>
  <si>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</si>
  <si>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</si>
  <si>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</si>
  <si>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</si>
  <si>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</si>
  <si>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</si>
  <si>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</si>
  <si>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</si>
  <si>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</si>
  <si>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</si>
  <si>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</si>
  <si>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</si>
  <si>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</si>
  <si>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</si>
  <si>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</si>
  <si>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</si>
  <si>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</si>
  <si>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</si>
  <si>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</si>
  <si>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</si>
  <si>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</si>
  <si>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</si>
  <si>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</si>
  <si>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</si>
  <si>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</si>
  <si>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</si>
  <si>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</si>
  <si>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</si>
  <si>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</si>
  <si>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</si>
  <si>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</si>
  <si>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</si>
  <si>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</si>
  <si>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</si>
  <si>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</si>
  <si>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</si>
  <si>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</si>
  <si>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</si>
  <si>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</si>
  <si>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</si>
  <si>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</si>
  <si>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</si>
  <si>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</si>
  <si>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</si>
  <si>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</si>
  <si>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</si>
  <si>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</si>
  <si>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</si>
  <si>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</si>
  <si>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</si>
  <si>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</si>
  <si>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</si>
  <si>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</si>
  <si>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</si>
  <si>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</si>
  <si>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</si>
  <si>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</si>
  <si>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</si>
  <si>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</si>
  <si>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</si>
  <si>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</si>
  <si>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</si>
  <si>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</si>
  <si>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</si>
  <si>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</si>
  <si>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</si>
  <si>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</si>
  <si>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</si>
  <si>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</si>
  <si>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</si>
  <si>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</si>
  <si>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</si>
  <si>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</si>
  <si>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</si>
  <si>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</si>
  <si>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</si>
  <si>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</si>
  <si>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</si>
  <si>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</si>
  <si>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</si>
  <si>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</si>
  <si>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</si>
  <si>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</si>
  <si>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</si>
  <si>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</si>
  <si>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</si>
  <si>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</si>
  <si>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</si>
  <si>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</si>
  <si>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</si>
  <si>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</si>
  <si>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</si>
  <si>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</si>
  <si>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</si>
  <si>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</si>
  <si>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</si>
  <si>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</si>
  <si>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</si>
  <si>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</si>
  <si>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</si>
  <si>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</si>
  <si>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</si>
  <si>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</si>
  <si>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</si>
  <si>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</si>
  <si>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</si>
  <si>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</si>
  <si>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</si>
  <si>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</si>
  <si>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</si>
  <si>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</si>
  <si>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</si>
  <si>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</si>
  <si>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</si>
  <si>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</si>
  <si>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</si>
  <si>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</si>
  <si>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</si>
  <si>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</si>
  <si>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</si>
  <si>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</si>
  <si>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</si>
  <si>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</si>
  <si>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</si>
  <si>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</si>
  <si>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</si>
  <si>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</si>
  <si>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</si>
  <si>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</si>
  <si>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</si>
  <si>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</si>
  <si>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</si>
  <si>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</si>
  <si>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</si>
  <si>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</si>
  <si>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</si>
  <si>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</si>
  <si>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</si>
  <si>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</si>
  <si>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</si>
  <si>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</si>
  <si>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</si>
  <si>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</si>
  <si>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</si>
  <si>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</si>
  <si>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</si>
  <si>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</si>
  <si>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</si>
  <si>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</si>
  <si>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</si>
  <si>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</si>
  <si>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</si>
  <si>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</si>
  <si>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</si>
  <si>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</si>
  <si>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</si>
  <si>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</si>
  <si>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</si>
  <si>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</si>
  <si>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</si>
  <si>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</si>
  <si>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</si>
  <si>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</si>
  <si>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</si>
  <si>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</si>
  <si>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</si>
  <si>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</si>
  <si>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</si>
  <si>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</si>
  <si>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</si>
  <si>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</si>
  <si>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</si>
  <si>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</si>
  <si>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</si>
  <si>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</si>
  <si>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</si>
  <si>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</si>
  <si>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</si>
  <si>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</si>
  <si>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</si>
  <si>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</si>
  <si>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</si>
  <si>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</si>
  <si>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</si>
  <si>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</si>
  <si>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</si>
  <si>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</si>
  <si>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</si>
  <si>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</si>
  <si>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</si>
  <si>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</si>
  <si>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</si>
  <si>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</si>
  <si>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</si>
  <si>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</si>
  <si>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</si>
  <si>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</si>
  <si>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</si>
  <si>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</si>
  <si>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</si>
  <si>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</si>
  <si>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</si>
  <si>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</si>
  <si>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</si>
  <si>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</si>
  <si>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</si>
  <si>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</si>
  <si>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</si>
  <si>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</si>
  <si>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</si>
  <si>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</si>
  <si>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</si>
  <si>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</si>
  <si>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</si>
  <si>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</si>
  <si>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</si>
  <si>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</si>
  <si>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</si>
  <si>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</si>
  <si>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</si>
  <si>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</si>
  <si>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</si>
  <si>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</si>
  <si>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</si>
  <si>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</si>
  <si>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</si>
  <si>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</si>
  <si>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</si>
  <si>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</si>
  <si>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</si>
  <si>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</si>
  <si>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</si>
  <si>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</si>
  <si>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</si>
  <si>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</si>
  <si>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</si>
  <si>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</si>
  <si>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</si>
  <si>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</si>
  <si>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</si>
  <si>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</si>
  <si>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</si>
  <si>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</si>
  <si>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</si>
  <si>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</si>
  <si>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</si>
  <si>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</si>
  <si>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</si>
  <si>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</si>
  <si>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</si>
  <si>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</si>
  <si>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</si>
  <si>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</si>
  <si>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</si>
  <si>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</si>
  <si>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</si>
  <si>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</si>
  <si>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</si>
  <si>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</si>
  <si>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</si>
  <si>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</si>
  <si>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</si>
  <si>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</si>
  <si>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</si>
  <si>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</si>
  <si>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</si>
  <si>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</si>
  <si>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</si>
  <si>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</si>
  <si>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</si>
  <si>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</si>
  <si>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</si>
  <si>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</si>
  <si>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</si>
  <si>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</si>
  <si>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</si>
  <si>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</si>
  <si>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</si>
  <si>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</si>
  <si>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</si>
  <si>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</si>
  <si>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</si>
  <si>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</si>
  <si>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</si>
  <si>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</si>
  <si>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</si>
  <si>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</si>
  <si>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</si>
  <si>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</si>
  <si>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</si>
  <si>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</si>
  <si>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</si>
  <si>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</si>
  <si>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</si>
  <si>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</si>
  <si>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</si>
  <si>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</si>
  <si>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</si>
  <si>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</si>
  <si>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</si>
  <si>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</si>
  <si>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</si>
  <si>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</si>
  <si>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</si>
  <si>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</si>
  <si>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</si>
  <si>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</si>
  <si>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</si>
  <si>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</si>
  <si>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</si>
  <si>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</si>
  <si>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</si>
  <si>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</si>
  <si>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</si>
  <si>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</si>
  <si>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</si>
  <si>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</si>
  <si>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</si>
  <si>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</si>
  <si>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</si>
  <si>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</si>
  <si>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</si>
  <si>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</si>
  <si>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</si>
  <si>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</si>
  <si>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</si>
  <si>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</si>
  <si>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</si>
  <si>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</si>
  <si>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</si>
  <si>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</si>
  <si>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</si>
  <si>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</si>
  <si>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</si>
  <si>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</si>
  <si>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</si>
  <si>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</si>
  <si>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</si>
  <si>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</si>
  <si>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</si>
  <si>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</si>
  <si>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</si>
  <si>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</si>
  <si>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</si>
  <si>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</si>
  <si>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</si>
  <si>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</si>
  <si>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</si>
  <si>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</si>
  <si>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</si>
  <si>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</si>
  <si>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</si>
  <si>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</si>
  <si>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</si>
  <si>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</si>
  <si>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</si>
  <si>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</si>
  <si>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</si>
  <si>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</si>
  <si>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</si>
  <si>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</si>
  <si>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</si>
  <si>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</si>
  <si>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</si>
  <si>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</si>
  <si>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</si>
  <si>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</si>
  <si>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</si>
  <si>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</si>
  <si>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</si>
  <si>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</si>
  <si>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</si>
  <si>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</si>
  <si>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</si>
  <si>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</si>
  <si>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</si>
  <si>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</si>
  <si>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</si>
  <si>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</si>
  <si>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</si>
  <si>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</si>
  <si>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</si>
  <si>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</si>
  <si>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</si>
  <si>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</si>
  <si>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</si>
  <si>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</si>
  <si>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</si>
  <si>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</si>
  <si>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</si>
  <si>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</si>
  <si>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</si>
  <si>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</si>
  <si>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</si>
  <si>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</si>
  <si>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</si>
  <si>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</si>
  <si>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</si>
  <si>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</si>
  <si>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</si>
  <si>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</si>
  <si>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</si>
  <si>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</si>
  <si>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</si>
  <si>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</si>
  <si>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</si>
  <si>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</si>
  <si>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</si>
  <si>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</si>
  <si>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</si>
  <si>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</si>
  <si>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</si>
  <si>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</si>
  <si>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</si>
  <si>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</si>
  <si>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</si>
  <si>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</si>
  <si>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</si>
  <si>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</si>
  <si>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</si>
  <si>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</si>
  <si>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</si>
  <si>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</si>
  <si>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</si>
  <si>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</si>
  <si>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</si>
  <si>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</si>
  <si>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</si>
  <si>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</si>
  <si>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</si>
  <si>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</si>
  <si>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</si>
  <si>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</si>
  <si>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</si>
  <si>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</si>
  <si>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</si>
  <si>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</si>
  <si>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</si>
  <si>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</si>
  <si>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</si>
  <si>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</si>
  <si>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</si>
  <si>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</si>
  <si>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</si>
  <si>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</si>
  <si>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</si>
  <si>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</si>
  <si>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</si>
  <si>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</si>
  <si>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</si>
  <si>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</si>
  <si>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</si>
  <si>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</si>
  <si>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</si>
  <si>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</si>
  <si>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</si>
  <si>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</si>
  <si>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</si>
  <si>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</si>
  <si>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</si>
  <si>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</si>
  <si>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</si>
  <si>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</si>
  <si>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</si>
  <si>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</si>
  <si>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</si>
  <si>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</si>
  <si>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</si>
  <si>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</si>
  <si>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</si>
  <si>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</si>
  <si>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</si>
  <si>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</si>
  <si>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</si>
  <si>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</si>
  <si>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</si>
  <si>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</si>
  <si>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</si>
  <si>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</si>
  <si>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</si>
  <si>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</si>
  <si>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</si>
  <si>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</si>
  <si>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</si>
  <si>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</si>
  <si>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</si>
  <si>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</si>
  <si>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</si>
  <si>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</si>
  <si>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</si>
  <si>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</si>
  <si>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</si>
  <si>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</si>
  <si>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</si>
  <si>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</si>
  <si>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</si>
  <si>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</si>
  <si>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</si>
  <si>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</si>
  <si>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</si>
  <si>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</si>
  <si>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</si>
  <si>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</si>
  <si>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</si>
  <si>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</si>
  <si>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</si>
  <si>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</si>
  <si>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</si>
  <si>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</si>
  <si>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</si>
  <si>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</si>
  <si>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</si>
  <si>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</si>
  <si>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</si>
  <si>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</si>
  <si>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</si>
  <si>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</si>
  <si>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</si>
  <si>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</si>
  <si>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</si>
  <si>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</si>
  <si>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</si>
  <si>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</si>
  <si>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</si>
  <si>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</si>
  <si>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</si>
  <si>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</si>
  <si>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</si>
  <si>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</si>
  <si>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</si>
  <si>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</si>
  <si>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</si>
  <si>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</si>
  <si>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</si>
  <si>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</si>
  <si>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</si>
  <si>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</si>
  <si>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</si>
  <si>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</si>
  <si>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</si>
  <si>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</si>
  <si>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</si>
  <si>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</si>
  <si>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</si>
  <si>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</si>
  <si>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</si>
  <si>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</si>
  <si>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</si>
  <si>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</si>
  <si>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</si>
  <si>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</si>
  <si>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</si>
  <si>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</si>
  <si>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</si>
  <si>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</si>
  <si>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</si>
  <si>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</si>
  <si>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</si>
  <si>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</si>
  <si>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</si>
  <si>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</si>
  <si>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</si>
  <si>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</si>
  <si>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</si>
  <si>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</si>
  <si>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</si>
  <si>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</si>
  <si>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</si>
  <si>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</si>
  <si>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</si>
  <si>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</si>
  <si>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</si>
  <si>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</si>
  <si>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</si>
  <si>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</si>
  <si>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</si>
  <si>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</si>
  <si>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</si>
  <si>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</si>
  <si>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</si>
  <si>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</si>
  <si>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</si>
  <si>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</si>
  <si>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</si>
  <si>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</si>
  <si>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</si>
  <si>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</si>
  <si>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</si>
  <si>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</si>
  <si>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</si>
  <si>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</si>
  <si>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</si>
  <si>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</si>
  <si>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</si>
  <si>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</si>
  <si>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</si>
  <si>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</si>
  <si>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</si>
  <si>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</si>
  <si>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</si>
  <si>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</si>
  <si>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</si>
  <si>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</si>
  <si>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</si>
  <si>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</si>
  <si>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</si>
  <si>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</si>
  <si>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</si>
  <si>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</si>
  <si>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</si>
  <si>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</si>
  <si>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</si>
  <si>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</si>
  <si>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</si>
  <si>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</si>
  <si>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</si>
  <si>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</si>
  <si>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</si>
  <si>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</si>
  <si>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</si>
  <si>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</si>
  <si>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</si>
  <si>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</si>
  <si>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</si>
  <si>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</si>
  <si>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</si>
  <si>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</si>
  <si>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</si>
  <si>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</si>
  <si>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</si>
  <si>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</si>
  <si>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</si>
  <si>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</si>
  <si>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</si>
  <si>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</si>
  <si>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</si>
  <si>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</si>
  <si>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</si>
  <si>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</si>
  <si>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</si>
  <si>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</si>
  <si>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</si>
  <si>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</si>
  <si>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</si>
  <si>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</si>
  <si>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</si>
  <si>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</si>
  <si>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</si>
  <si>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</si>
  <si>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</si>
  <si>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</si>
  <si>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</si>
  <si>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</si>
  <si>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</si>
  <si>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</si>
  <si>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</si>
  <si>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</si>
  <si>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</si>
  <si>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</si>
  <si>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</si>
  <si>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</si>
  <si>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</si>
  <si>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</si>
  <si>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</si>
  <si>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</si>
  <si>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</si>
  <si>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</si>
  <si>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</si>
  <si>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</si>
  <si>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</si>
  <si>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</si>
  <si>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</si>
  <si>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</si>
  <si>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</si>
  <si>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</si>
  <si>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</si>
  <si>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</si>
  <si>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</si>
  <si>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</si>
  <si>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</si>
  <si>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</si>
  <si>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</si>
  <si>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</si>
  <si>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</si>
  <si>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</si>
  <si>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</si>
  <si>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</si>
  <si>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</si>
  <si>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</si>
  <si>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</si>
  <si>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</si>
  <si>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</si>
  <si>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</si>
  <si>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</si>
  <si>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</si>
  <si>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</si>
  <si>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</si>
  <si>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</si>
  <si>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</si>
  <si>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</si>
  <si>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</si>
  <si>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</si>
  <si>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</si>
  <si>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</si>
  <si>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</si>
  <si>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</si>
  <si>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</si>
  <si>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</si>
  <si>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</si>
  <si>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</si>
  <si>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</si>
  <si>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</si>
  <si>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</si>
  <si>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</si>
  <si>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</si>
  <si>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</si>
  <si>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</si>
  <si>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</si>
  <si>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</si>
  <si>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</si>
  <si>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</si>
  <si>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</si>
  <si>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</si>
  <si>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</si>
  <si>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</si>
  <si>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</si>
  <si>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</si>
  <si>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</si>
  <si>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</si>
  <si>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</si>
  <si>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</si>
  <si>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</si>
  <si>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</si>
  <si>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</si>
  <si>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</si>
  <si>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</si>
  <si>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</si>
  <si>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</si>
  <si>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</si>
  <si>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</si>
  <si>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</si>
  <si>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</si>
  <si>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</si>
  <si>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</si>
  <si>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</si>
  <si>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</si>
  <si>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</si>
  <si>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</si>
  <si>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</si>
  <si>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</si>
  <si>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</si>
  <si>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</si>
  <si>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</si>
  <si>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</si>
  <si>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</si>
  <si>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</si>
  <si>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</si>
  <si>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</si>
  <si>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</si>
  <si>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</si>
  <si>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</si>
  <si>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</si>
  <si>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</si>
  <si>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</si>
  <si>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</si>
  <si>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</si>
  <si>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</si>
  <si>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</si>
  <si>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</si>
  <si>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</si>
  <si>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</si>
  <si>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</si>
  <si>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</si>
  <si>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</si>
  <si>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</si>
  <si>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</si>
  <si>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</si>
  <si>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</si>
  <si>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</si>
  <si>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</si>
  <si>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</si>
  <si>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</si>
  <si>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</si>
  <si>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</si>
  <si>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</si>
  <si>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</si>
  <si>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</si>
  <si>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</si>
  <si>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</si>
  <si>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</si>
  <si>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</si>
  <si>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</si>
  <si>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</si>
  <si>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</si>
  <si>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</si>
  <si>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</si>
  <si>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</si>
  <si>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</si>
  <si>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</si>
  <si>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</si>
  <si>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</si>
  <si>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</si>
  <si>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</si>
  <si>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</si>
  <si>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</si>
  <si>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</si>
  <si>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</si>
  <si>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</si>
  <si>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</si>
  <si>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</si>
  <si>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</si>
  <si>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</si>
  <si>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</si>
  <si>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</si>
  <si>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</si>
  <si>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</si>
  <si>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</si>
  <si>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</si>
  <si>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</si>
  <si>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</si>
  <si>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</si>
  <si>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</si>
  <si>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</si>
  <si>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</si>
  <si>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</si>
  <si>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</si>
  <si>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</si>
  <si>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</si>
  <si>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</si>
  <si>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</si>
  <si>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</si>
  <si>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</si>
  <si>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</si>
  <si>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</si>
  <si>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</si>
  <si>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</si>
  <si>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</si>
  <si>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</si>
  <si>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</si>
  <si>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</si>
  <si>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</si>
  <si>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</si>
  <si>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</si>
  <si>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</si>
  <si>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</si>
  <si>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</si>
  <si>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</si>
  <si>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</si>
  <si>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</si>
  <si>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</si>
  <si>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</si>
  <si>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</si>
  <si>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</si>
  <si>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</si>
  <si>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</si>
  <si>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</si>
  <si>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</si>
  <si>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</si>
  <si>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</si>
  <si>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</si>
  <si>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</si>
  <si>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</si>
  <si>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</si>
  <si>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</si>
  <si>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</si>
  <si>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</si>
  <si>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</si>
  <si>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</si>
  <si>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</si>
  <si>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</si>
  <si>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</si>
  <si>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</si>
  <si>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</si>
  <si>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</si>
  <si>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</si>
  <si>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</si>
  <si>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</si>
  <si>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</si>
  <si>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</si>
  <si>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</si>
  <si>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</si>
  <si>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</si>
  <si>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</si>
  <si>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</si>
  <si>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</si>
  <si>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</si>
  <si>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</si>
  <si>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</si>
  <si>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</si>
  <si>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</si>
  <si>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</si>
  <si>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</si>
  <si>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</si>
  <si>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</si>
  <si>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</si>
  <si>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</si>
  <si>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</si>
  <si>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</si>
  <si>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</si>
  <si>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</si>
  <si>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</si>
  <si>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</si>
  <si>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</si>
  <si>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</si>
  <si>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</si>
  <si>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</si>
  <si>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</si>
  <si>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</si>
  <si>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</si>
  <si>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</si>
  <si>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</si>
  <si>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</si>
  <si>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</si>
  <si>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</si>
  <si>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</si>
  <si>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</si>
  <si>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</si>
  <si>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</si>
  <si>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</si>
  <si>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</si>
  <si>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</si>
  <si>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</si>
  <si>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</si>
  <si>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</si>
  <si>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</si>
  <si>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</si>
  <si>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</si>
  <si>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</si>
  <si>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</si>
  <si>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</si>
  <si>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</si>
  <si>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</si>
  <si>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</si>
  <si>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</si>
  <si>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</si>
  <si>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</si>
  <si>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</si>
  <si>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</si>
  <si>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</si>
  <si>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</si>
  <si>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</si>
  <si>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</si>
  <si>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</si>
  <si>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</si>
  <si>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</si>
  <si>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</si>
  <si>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</si>
  <si>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</si>
  <si>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</si>
  <si>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</si>
  <si>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</si>
  <si>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</si>
  <si>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</si>
  <si>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</si>
  <si>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</si>
  <si>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</si>
  <si>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</si>
  <si>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</si>
  <si>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</si>
  <si>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</si>
  <si>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</si>
  <si>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</si>
  <si>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</si>
  <si>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</si>
  <si>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</si>
  <si>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</si>
  <si>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</si>
  <si>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</si>
  <si>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</si>
  <si>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</si>
  <si>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</si>
  <si>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</si>
  <si>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</si>
  <si>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</si>
  <si>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</si>
  <si>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</si>
  <si>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</si>
  <si>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</si>
  <si>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</si>
  <si>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</si>
  <si>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</si>
  <si>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</si>
  <si>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</si>
  <si>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</si>
  <si>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</si>
  <si>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</si>
  <si>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</si>
  <si>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</si>
  <si>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</si>
  <si>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</si>
  <si>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</si>
  <si>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</si>
  <si>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</si>
  <si>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</si>
  <si>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</si>
  <si>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</si>
  <si>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</si>
  <si>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</si>
  <si>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</si>
  <si>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</si>
  <si>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</si>
  <si>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</si>
  <si>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</si>
  <si>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</si>
  <si>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</si>
  <si>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</si>
  <si>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</si>
  <si>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</si>
  <si>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</si>
  <si>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</si>
  <si>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</si>
  <si>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</si>
  <si>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</si>
  <si>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</si>
  <si>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</si>
  <si>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</si>
  <si>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</si>
  <si>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</si>
  <si>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</si>
  <si>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</si>
  <si>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</si>
  <si>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</si>
  <si>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</si>
  <si>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</si>
  <si>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</si>
  <si>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</si>
  <si>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</si>
  <si>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</si>
  <si>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</si>
  <si>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</si>
  <si>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</si>
  <si>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</si>
  <si>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</si>
  <si>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</si>
  <si>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</si>
  <si>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</si>
  <si>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</si>
  <si>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</si>
  <si>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</si>
  <si>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</si>
  <si>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</si>
  <si>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</si>
  <si>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</si>
  <si>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</si>
  <si>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</si>
  <si>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</si>
  <si>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</si>
  <si>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</si>
  <si>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</si>
  <si>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</si>
  <si>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</si>
  <si>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</si>
  <si>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</si>
  <si>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</si>
  <si>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</si>
  <si>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</si>
  <si>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</si>
  <si>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</si>
  <si>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</si>
  <si>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</si>
  <si>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</si>
  <si>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</si>
  <si>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</si>
  <si>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</si>
  <si>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</si>
  <si>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</si>
  <si>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</si>
  <si>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</si>
  <si>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</si>
  <si>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</si>
  <si>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</si>
  <si>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</si>
  <si>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</si>
  <si>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</si>
  <si>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</si>
  <si>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</si>
  <si>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</si>
  <si>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</si>
  <si>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</si>
  <si>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</si>
  <si>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</si>
  <si>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</si>
  <si>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</si>
  <si>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</si>
  <si>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</si>
  <si>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</si>
  <si>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</si>
  <si>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</si>
  <si>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</si>
  <si>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</si>
  <si>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</si>
  <si>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</si>
  <si>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</si>
  <si>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</si>
  <si>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</si>
  <si>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</si>
  <si>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</si>
  <si>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</si>
  <si>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</si>
  <si>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</si>
  <si>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</si>
  <si>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</si>
  <si>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</si>
  <si>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</si>
  <si>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</si>
  <si>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</si>
  <si>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</si>
  <si>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</si>
  <si>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</si>
  <si>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</si>
  <si>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</si>
  <si>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</si>
  <si>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</si>
  <si>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</si>
  <si>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</si>
  <si>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</si>
  <si>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</si>
  <si>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</si>
  <si>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</si>
  <si>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</si>
  <si>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</si>
  <si>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</si>
  <si>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</si>
  <si>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</si>
  <si>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</si>
  <si>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</si>
  <si>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</si>
  <si>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</si>
  <si>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</si>
  <si>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</si>
  <si>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</si>
  <si>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</si>
  <si>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</si>
  <si>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</si>
  <si>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</si>
  <si>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</si>
  <si>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</si>
  <si>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</si>
  <si>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</si>
  <si>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</si>
  <si>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</si>
  <si>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</si>
  <si>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</si>
  <si>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</si>
  <si>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</si>
  <si>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</si>
  <si>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</si>
  <si>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</si>
  <si>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</si>
  <si>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</si>
  <si>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</si>
  <si>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</si>
  <si>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</si>
  <si>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</si>
  <si>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</si>
  <si>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</si>
  <si>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</si>
  <si>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</si>
  <si>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</si>
  <si>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</si>
  <si>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</si>
  <si>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</si>
  <si>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</si>
  <si>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</si>
  <si>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</si>
  <si>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</si>
  <si>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</si>
  <si>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</si>
  <si>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</si>
  <si>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</si>
  <si>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</si>
  <si>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</si>
  <si>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</si>
  <si>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</si>
  <si>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</si>
  <si>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</si>
  <si>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</si>
  <si>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</si>
  <si>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</si>
  <si>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</si>
  <si>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</si>
  <si>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</si>
  <si>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</si>
  <si>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</si>
  <si>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</si>
  <si>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</si>
  <si>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</si>
  <si>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</si>
  <si>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</si>
  <si>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</si>
  <si>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</si>
  <si>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</si>
  <si>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</si>
  <si>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</si>
  <si>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</si>
  <si>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</si>
  <si>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</si>
  <si>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</si>
  <si>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</si>
  <si>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</si>
  <si>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</si>
  <si>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</si>
  <si>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</si>
  <si>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</si>
  <si>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</si>
  <si>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</si>
  <si>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</si>
  <si>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</si>
  <si>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</si>
  <si>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</si>
  <si>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</si>
  <si>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</si>
  <si>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</si>
  <si>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</si>
  <si>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</si>
  <si>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</si>
  <si>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</si>
  <si>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</si>
  <si>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</si>
  <si>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</si>
  <si>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</si>
  <si>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</si>
  <si>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</si>
  <si>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</si>
  <si>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</si>
  <si>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</si>
  <si>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</si>
  <si>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</si>
  <si>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</si>
  <si>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</si>
  <si>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</si>
  <si>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</si>
  <si>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</si>
  <si>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</si>
  <si>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</si>
  <si>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</si>
  <si>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</si>
  <si>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</si>
  <si>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</si>
  <si>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</si>
  <si>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</si>
  <si>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</si>
  <si>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</si>
  <si>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</si>
  <si>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</si>
  <si>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</si>
  <si>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</si>
  <si>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</si>
  <si>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</si>
  <si>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</si>
  <si>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</si>
  <si>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</si>
  <si>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</si>
  <si>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</si>
  <si>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</si>
  <si>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</si>
  <si>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</si>
  <si>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</si>
  <si>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</si>
  <si>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</si>
  <si>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</si>
  <si>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</si>
  <si>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</si>
  <si>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</si>
  <si>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</si>
  <si>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</si>
  <si>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</si>
  <si>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</si>
  <si>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</si>
  <si>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</si>
  <si>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</si>
  <si>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</si>
  <si>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</si>
  <si>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</si>
  <si>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</si>
  <si>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</si>
  <si>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</si>
  <si>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</si>
  <si>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</si>
  <si>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</si>
  <si>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</si>
  <si>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</si>
  <si>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</si>
  <si>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</si>
  <si>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</si>
  <si>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</si>
  <si>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</si>
  <si>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</si>
  <si>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</si>
  <si>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</si>
  <si>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</si>
  <si>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</si>
  <si>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</si>
  <si>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</si>
  <si>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</si>
  <si>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</si>
  <si>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</si>
  <si>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</si>
  <si>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</si>
  <si>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</si>
  <si>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</si>
  <si>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</si>
  <si>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</si>
  <si>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</si>
  <si>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</si>
  <si>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</si>
  <si>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</si>
  <si>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</si>
  <si>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</si>
  <si>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</si>
  <si>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</si>
  <si>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</si>
  <si>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</si>
  <si>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</si>
  <si>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</si>
  <si>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</si>
  <si>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</si>
  <si>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</si>
  <si>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</si>
  <si>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</si>
  <si>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</si>
  <si>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</si>
  <si>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</si>
  <si>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</si>
  <si>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</si>
  <si>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</si>
  <si>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</si>
  <si>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</si>
  <si>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</si>
  <si>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</si>
  <si>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</si>
  <si>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</si>
  <si>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</si>
  <si>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</si>
  <si>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</si>
  <si>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</si>
  <si>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</si>
  <si>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</si>
  <si>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</si>
  <si>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</si>
  <si>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</si>
  <si>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</si>
  <si>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</si>
  <si>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</si>
  <si>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</si>
  <si>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</si>
  <si>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</si>
  <si>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</si>
  <si>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</si>
  <si>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</si>
  <si>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</si>
  <si>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</si>
  <si>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</si>
  <si>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</si>
  <si>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</si>
  <si>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</si>
  <si>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</si>
  <si>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</si>
  <si>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</si>
  <si>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</si>
  <si>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</si>
  <si>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</si>
  <si>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</si>
  <si>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</si>
  <si>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</si>
  <si>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</si>
  <si>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</si>
  <si>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</si>
  <si>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</si>
  <si>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</si>
  <si>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</si>
  <si>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</si>
  <si>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</si>
  <si>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</si>
  <si>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</si>
  <si>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</si>
  <si>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</si>
  <si>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</si>
  <si>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</si>
  <si>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</si>
  <si>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</si>
  <si>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</si>
  <si>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</si>
  <si>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</si>
  <si>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</si>
  <si>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</si>
  <si>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</si>
  <si>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</si>
  <si>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</si>
  <si>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</si>
  <si>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</si>
  <si>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</si>
  <si>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</si>
  <si>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</si>
  <si>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</si>
  <si>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</si>
  <si>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</si>
  <si>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</si>
  <si>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</si>
  <si>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</si>
  <si>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</si>
  <si>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</si>
  <si>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</si>
  <si>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</si>
  <si>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</si>
  <si>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</si>
  <si>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</si>
  <si>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</si>
  <si>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</si>
  <si>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</si>
  <si>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</si>
  <si>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</si>
  <si>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</si>
  <si>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</si>
  <si>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</si>
  <si>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</si>
  <si>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</si>
  <si>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</si>
  <si>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</si>
  <si>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</si>
  <si>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</si>
  <si>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</si>
  <si>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</si>
  <si>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</si>
  <si>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</si>
  <si>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</si>
  <si>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</si>
  <si>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</si>
  <si>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</si>
  <si>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</si>
  <si>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</si>
  <si>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</si>
  <si>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</si>
  <si>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</si>
  <si>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</si>
  <si>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</si>
  <si>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</si>
  <si>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</si>
  <si>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</si>
  <si>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</si>
  <si>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</si>
  <si>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</si>
  <si>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</si>
  <si>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</si>
  <si>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</si>
  <si>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</si>
  <si>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</si>
  <si>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</si>
  <si>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</si>
  <si>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</si>
  <si>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</si>
  <si>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</si>
  <si>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</si>
  <si>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</si>
  <si>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</si>
  <si>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</si>
  <si>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</si>
  <si>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</si>
  <si>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</si>
  <si>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</si>
  <si>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</si>
  <si>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</si>
  <si>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</si>
  <si>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</si>
  <si>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</si>
  <si>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</si>
  <si>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</si>
  <si>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</si>
  <si>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</si>
  <si>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</si>
  <si>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</si>
  <si>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</si>
  <si>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</si>
  <si>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</si>
  <si>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</si>
  <si>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</si>
  <si>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</si>
  <si>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</si>
  <si>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</si>
  <si>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</si>
  <si>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</si>
  <si>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</si>
  <si>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</si>
  <si>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</si>
  <si>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</si>
  <si>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</si>
  <si>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</si>
  <si>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</si>
  <si>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</si>
  <si>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</si>
  <si>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</si>
  <si>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</si>
  <si>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</si>
  <si>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</si>
  <si>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</si>
  <si>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</si>
  <si>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</si>
  <si>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</si>
  <si>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</si>
  <si>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</si>
  <si>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</si>
  <si>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</si>
  <si>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</si>
  <si>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</si>
  <si>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</si>
  <si>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</si>
  <si>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</si>
  <si>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</si>
  <si>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</si>
  <si>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</si>
  <si>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</si>
  <si>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</si>
  <si>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</si>
  <si>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</si>
  <si>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</si>
  <si>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</si>
  <si>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</si>
  <si>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</si>
  <si>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</si>
  <si>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</si>
  <si>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</si>
  <si>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</si>
  <si>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</si>
  <si>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</si>
  <si>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</si>
  <si>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</si>
  <si>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</si>
  <si>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</si>
  <si>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</si>
  <si>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</si>
  <si>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</si>
  <si>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</si>
  <si>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</si>
  <si>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</si>
  <si>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</si>
  <si>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</si>
  <si>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</si>
  <si>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</si>
  <si>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</si>
  <si>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</si>
  <si>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</si>
  <si>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</si>
  <si>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</si>
  <si>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</si>
  <si>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</si>
  <si>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</si>
  <si>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</si>
  <si>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</si>
  <si>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</si>
  <si>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</si>
  <si>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</si>
  <si>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</si>
  <si>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</si>
  <si>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</si>
  <si>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</si>
  <si>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</si>
  <si>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</si>
  <si>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</si>
  <si>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</si>
  <si>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</si>
  <si>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</si>
  <si>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</si>
  <si>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</si>
  <si>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</si>
  <si>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</si>
  <si>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</si>
  <si>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</si>
  <si>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</si>
  <si>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</si>
  <si>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</si>
  <si>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</si>
  <si>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</si>
  <si>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</si>
  <si>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</si>
  <si>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</si>
  <si>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</si>
  <si>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</si>
  <si>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</si>
  <si>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</si>
  <si>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</si>
  <si>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</si>
  <si>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</si>
  <si>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</si>
  <si>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</si>
  <si>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</si>
  <si>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</si>
  <si>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</si>
  <si>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</si>
  <si>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</si>
  <si>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</si>
  <si>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</si>
  <si>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</si>
  <si>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</si>
  <si>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</si>
  <si>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</si>
  <si>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</si>
  <si>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</si>
  <si>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</si>
  <si>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</si>
  <si>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</si>
  <si>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</si>
  <si>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</si>
  <si>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</si>
  <si>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</si>
  <si>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</si>
  <si>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</si>
  <si>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</si>
  <si>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</si>
  <si>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</si>
  <si>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</si>
  <si>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</si>
  <si>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</si>
  <si>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</si>
  <si>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</si>
  <si>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</si>
  <si>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</si>
  <si>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</si>
  <si>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</si>
  <si>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</si>
  <si>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</si>
  <si>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</si>
  <si>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</si>
  <si>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</si>
  <si>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</si>
  <si>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</si>
  <si>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</si>
  <si>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</si>
  <si>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</si>
  <si>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</si>
  <si>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</si>
  <si>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</si>
  <si>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</si>
  <si>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</si>
  <si>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</si>
  <si>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</si>
  <si>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</si>
  <si>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</si>
  <si>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</si>
  <si>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</si>
  <si>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</si>
  <si>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</si>
  <si>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</si>
  <si>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</si>
  <si>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</si>
  <si>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</si>
  <si>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</si>
  <si>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</si>
  <si>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</si>
  <si>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</si>
  <si>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</si>
  <si>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</si>
  <si>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</si>
  <si>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</si>
  <si>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</si>
  <si>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</si>
  <si>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</si>
  <si>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</si>
  <si>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</si>
  <si>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</si>
  <si>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</si>
  <si>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</si>
  <si>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</si>
  <si>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</si>
  <si>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</si>
  <si>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</si>
  <si>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</si>
  <si>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</si>
  <si>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</si>
  <si>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</si>
  <si>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</si>
  <si>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</si>
  <si>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</si>
  <si>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</si>
  <si>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</si>
  <si>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</si>
  <si>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</si>
  <si>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</si>
  <si>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</si>
  <si>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</si>
  <si>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</si>
  <si>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</si>
  <si>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</si>
  <si>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</si>
  <si>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</si>
  <si>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</si>
  <si>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</si>
  <si>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</si>
  <si>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</si>
  <si>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</si>
  <si>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</si>
  <si>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</si>
  <si>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</si>
  <si>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</si>
  <si>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</si>
  <si>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</si>
  <si>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</si>
  <si>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</si>
  <si>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</si>
  <si>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</si>
  <si>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</si>
  <si>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</si>
  <si>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</si>
  <si>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</si>
  <si>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</si>
  <si>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</si>
  <si>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</si>
  <si>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</si>
  <si>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</si>
  <si>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</si>
  <si>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</si>
  <si>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</si>
  <si>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</si>
  <si>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</si>
  <si>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</si>
  <si>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</si>
  <si>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</si>
  <si>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</si>
  <si>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</si>
  <si>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</si>
  <si>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</si>
  <si>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</si>
  <si>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</si>
  <si>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</si>
  <si>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</si>
  <si>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</si>
  <si>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</si>
  <si>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</si>
  <si>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</si>
  <si>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</si>
  <si>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</si>
  <si>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</si>
  <si>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</si>
  <si>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</si>
  <si>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</si>
  <si>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</si>
  <si>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</si>
  <si>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</si>
  <si>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</si>
  <si>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</si>
  <si>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</si>
  <si>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</si>
  <si>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</si>
  <si>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</si>
  <si>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</si>
  <si>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</si>
  <si>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</si>
  <si>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</si>
  <si>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</si>
  <si>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</si>
  <si>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</si>
  <si>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</si>
  <si>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</si>
  <si>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</si>
  <si>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</si>
  <si>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</si>
  <si>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</si>
  <si>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</si>
  <si>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</si>
  <si>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</si>
  <si>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</si>
  <si>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</si>
  <si>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</si>
  <si>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</si>
  <si>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</si>
  <si>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</si>
  <si>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</si>
  <si>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</si>
  <si>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</si>
  <si>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</si>
  <si>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</si>
  <si>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</si>
  <si>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</si>
  <si>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</si>
  <si>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</si>
  <si>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</si>
  <si>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</si>
  <si>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</si>
  <si>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</si>
  <si>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</si>
  <si>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</si>
  <si>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</si>
  <si>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</si>
  <si>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</si>
  <si>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</si>
  <si>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</si>
  <si>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</si>
  <si>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</si>
  <si>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</si>
  <si>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</si>
  <si>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</si>
  <si>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</si>
  <si>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</si>
  <si>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</si>
  <si>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</si>
  <si>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</si>
  <si>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</si>
  <si>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</si>
  <si>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</si>
  <si>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</si>
  <si>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</si>
  <si>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</si>
  <si>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</si>
  <si>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</si>
  <si>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</si>
  <si>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</si>
  <si>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</si>
  <si>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</si>
  <si>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</si>
  <si>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</si>
  <si>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</si>
  <si>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</si>
  <si>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</si>
  <si>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</si>
  <si>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</si>
  <si>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</si>
  <si>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</si>
  <si>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</si>
  <si>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</si>
  <si>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</si>
  <si>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</si>
  <si>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</si>
  <si>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</si>
  <si>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</si>
  <si>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</si>
  <si>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</si>
  <si>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</si>
  <si>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</si>
  <si>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</si>
  <si>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</si>
  <si>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</si>
  <si>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</si>
  <si>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</si>
  <si>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</si>
  <si>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</si>
  <si>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</si>
  <si>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</si>
  <si>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</si>
  <si>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</si>
  <si>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</si>
  <si>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</si>
  <si>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</si>
  <si>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</si>
  <si>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</si>
  <si>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</si>
  <si>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</si>
  <si>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</si>
  <si>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</si>
  <si>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</si>
  <si>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</si>
  <si>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</si>
  <si>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</si>
  <si>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</si>
  <si>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</si>
  <si>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</si>
  <si>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</si>
  <si>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</si>
  <si>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</si>
  <si>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</si>
  <si>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</si>
  <si>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</si>
  <si>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</si>
  <si>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</si>
  <si>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</si>
  <si>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</si>
  <si>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</si>
  <si>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</si>
  <si>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</si>
  <si>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</si>
  <si>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</si>
  <si>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</si>
  <si>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</si>
  <si>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</si>
  <si>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</si>
  <si>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</si>
  <si>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</si>
  <si>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</si>
  <si>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</si>
  <si>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</si>
  <si>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</si>
  <si>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</si>
  <si>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</si>
  <si>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</si>
  <si>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</si>
  <si>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</si>
  <si>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</si>
  <si>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</si>
  <si>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</si>
  <si>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</si>
  <si>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</si>
  <si>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</si>
  <si>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</si>
  <si>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</si>
  <si>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</si>
  <si>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</si>
  <si>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</si>
  <si>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</si>
  <si>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</si>
  <si>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</si>
  <si>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</si>
  <si>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</si>
  <si>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</si>
  <si>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</si>
  <si>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</si>
  <si>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</si>
  <si>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</si>
  <si>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</si>
  <si>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</si>
  <si>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</si>
  <si>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</si>
  <si>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</si>
  <si>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</si>
  <si>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</si>
  <si>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</si>
  <si>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</si>
  <si>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</si>
  <si>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</si>
  <si>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</si>
  <si>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</si>
  <si>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</si>
  <si>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</si>
  <si>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</si>
  <si>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</si>
  <si>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</si>
  <si>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</si>
  <si>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</si>
  <si>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</si>
  <si>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</si>
  <si>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</si>
  <si>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</si>
  <si>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</si>
  <si>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</si>
  <si>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</si>
  <si>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</si>
  <si>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</si>
  <si>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</si>
  <si>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</si>
  <si>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</si>
  <si>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</si>
  <si>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</si>
  <si>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</si>
  <si>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</si>
  <si>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</si>
  <si>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</si>
  <si>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</si>
  <si>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</si>
  <si>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</si>
  <si>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</si>
  <si>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</si>
  <si>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</si>
  <si>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</si>
  <si>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</si>
  <si>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</si>
  <si>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</si>
  <si>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</si>
  <si>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</si>
  <si>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</si>
  <si>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</si>
  <si>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</si>
  <si>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</si>
  <si>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</si>
  <si>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</si>
  <si>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</si>
  <si>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</si>
  <si>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</si>
  <si>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</si>
  <si>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</si>
  <si>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</si>
  <si>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</si>
  <si>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</si>
  <si>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</si>
  <si>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</si>
  <si>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</si>
  <si>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</si>
  <si>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</si>
  <si>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</si>
  <si>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</si>
  <si>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</si>
  <si>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</si>
  <si>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</si>
  <si>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</si>
  <si>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</si>
  <si>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</si>
  <si>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</si>
  <si>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</si>
  <si>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</si>
  <si>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</si>
  <si>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</si>
  <si>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</si>
  <si>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</si>
  <si>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</si>
  <si>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</si>
  <si>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</si>
  <si>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</si>
  <si>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</si>
  <si>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</si>
  <si>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</si>
  <si>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</si>
  <si>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</si>
  <si>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</si>
  <si>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</si>
  <si>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</si>
  <si>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</si>
  <si>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</si>
  <si>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</si>
  <si>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</si>
  <si>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</si>
  <si>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</si>
  <si>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</si>
  <si>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</si>
  <si>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</si>
  <si>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</si>
  <si>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</si>
  <si>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</si>
  <si>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</si>
  <si>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</si>
  <si>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</si>
  <si>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</si>
  <si>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</si>
  <si>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</si>
  <si>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</si>
  <si>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</si>
  <si>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</si>
  <si>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</si>
  <si>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</si>
  <si>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</si>
  <si>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</si>
  <si>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</si>
  <si>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</si>
  <si>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</si>
  <si>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</si>
  <si>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</si>
  <si>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</si>
  <si>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</si>
  <si>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</si>
  <si>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</si>
  <si>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</si>
  <si>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</si>
  <si>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</si>
  <si>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</si>
  <si>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</si>
  <si>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</si>
  <si>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</si>
  <si>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</si>
  <si>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</si>
  <si>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</si>
  <si>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</si>
  <si>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</si>
  <si>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</si>
  <si>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</si>
  <si>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</si>
  <si>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</si>
  <si>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</si>
  <si>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</si>
  <si>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</si>
  <si>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</si>
  <si>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</si>
  <si>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</si>
  <si>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</si>
  <si>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</si>
  <si>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</si>
  <si>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</si>
  <si>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</si>
  <si>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</si>
  <si>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</si>
  <si>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</si>
  <si>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</si>
  <si>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</si>
  <si>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</si>
  <si>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</si>
  <si>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</si>
  <si>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</si>
  <si>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</si>
  <si>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</si>
  <si>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</si>
  <si>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</si>
  <si>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</si>
  <si>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</si>
  <si>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</si>
  <si>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</si>
  <si>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</si>
  <si>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</si>
  <si>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</si>
  <si>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</si>
  <si>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</si>
  <si>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</si>
  <si>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</si>
  <si>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</si>
  <si>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</si>
  <si>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</si>
  <si>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</si>
  <si>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</si>
  <si>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</si>
  <si>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</si>
  <si>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</si>
  <si>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</si>
  <si>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</si>
  <si>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</si>
  <si>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</si>
  <si>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</si>
  <si>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</si>
  <si>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</si>
  <si>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</si>
  <si>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</si>
  <si>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</si>
  <si>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</si>
  <si>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</si>
  <si>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</si>
  <si>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</si>
  <si>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</si>
  <si>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</si>
  <si>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</si>
  <si>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</si>
  <si>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</si>
  <si>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</si>
  <si>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</si>
  <si>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</si>
  <si>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</si>
  <si>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</si>
  <si>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</si>
  <si>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</si>
  <si>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</si>
  <si>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</si>
  <si>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</si>
  <si>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</si>
  <si>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</si>
  <si>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</si>
  <si>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</si>
  <si>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</si>
  <si>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</si>
  <si>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</si>
  <si>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</si>
  <si>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</si>
  <si>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</si>
  <si>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</si>
  <si>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</si>
  <si>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</si>
  <si>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</si>
  <si>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</si>
  <si>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</si>
  <si>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</si>
  <si>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</si>
  <si>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</si>
  <si>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</si>
  <si>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</si>
  <si>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</si>
  <si>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</si>
  <si>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</si>
  <si>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</si>
  <si>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</si>
  <si>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</si>
  <si>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</si>
  <si>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</si>
  <si>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</si>
  <si>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</si>
  <si>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</si>
  <si>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</si>
  <si>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</si>
  <si>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</si>
  <si>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</si>
  <si>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</si>
  <si>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</si>
  <si>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</si>
  <si>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</si>
  <si>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</si>
  <si>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</si>
  <si>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</si>
  <si>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</si>
  <si>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</si>
  <si>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</si>
  <si>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</si>
  <si>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</si>
  <si>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</si>
  <si>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</si>
  <si>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</si>
  <si>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</si>
  <si>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</si>
  <si>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</si>
  <si>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</si>
  <si>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</si>
  <si>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</si>
  <si>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</si>
  <si>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</si>
  <si>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</si>
  <si>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</si>
  <si>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</si>
  <si>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</si>
  <si>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</si>
  <si>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</si>
  <si>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</si>
  <si>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</si>
  <si>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</si>
  <si>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</si>
  <si>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</si>
  <si>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</si>
  <si>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</si>
  <si>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</si>
  <si>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</si>
  <si>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</si>
  <si>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</si>
  <si>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</si>
  <si>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</si>
  <si>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</si>
  <si>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</si>
  <si>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</si>
  <si>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</si>
  <si>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</si>
  <si>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</si>
  <si>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</si>
  <si>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</si>
  <si>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</si>
  <si>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</si>
  <si>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</si>
  <si>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</si>
  <si>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</si>
  <si>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</si>
  <si>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</si>
  <si>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</si>
  <si>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</si>
  <si>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</si>
  <si>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</si>
  <si>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</si>
  <si>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</si>
  <si>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</si>
  <si>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</si>
  <si>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</si>
  <si>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</si>
  <si>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</si>
  <si>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</si>
  <si>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</si>
  <si>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</si>
  <si>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</si>
  <si>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</si>
  <si>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</si>
  <si>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</si>
  <si>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</si>
  <si>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</si>
  <si>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</si>
  <si>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</si>
  <si>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</si>
  <si>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</si>
  <si>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</si>
  <si>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</si>
  <si>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</si>
  <si>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</si>
  <si>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</si>
  <si>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</si>
  <si>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</si>
  <si>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</si>
  <si>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</si>
  <si>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</si>
  <si>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</si>
  <si>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</si>
  <si>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</si>
  <si>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</si>
  <si>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</si>
  <si>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</si>
  <si>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</si>
  <si>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</si>
  <si>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</si>
  <si>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</si>
  <si>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</si>
  <si>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</si>
  <si>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</si>
  <si>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</si>
  <si>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</si>
  <si>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</si>
  <si>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</si>
  <si>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</si>
  <si>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</si>
  <si>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</si>
  <si>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</si>
  <si>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</si>
  <si>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</si>
  <si>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</si>
  <si>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</si>
  <si>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</si>
  <si>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</si>
  <si>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</si>
  <si>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</si>
  <si>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</si>
  <si>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</si>
  <si>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</si>
  <si>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</si>
  <si>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</si>
  <si>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</si>
  <si>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</si>
  <si>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</si>
  <si>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</si>
  <si>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</si>
  <si>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</si>
  <si>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</si>
  <si>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</si>
  <si>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</si>
  <si>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</si>
  <si>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</si>
  <si>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</si>
  <si>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</si>
  <si>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</si>
  <si>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</si>
  <si>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</si>
  <si>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</si>
  <si>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</si>
  <si>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</si>
  <si>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</si>
  <si>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</si>
  <si>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</si>
  <si>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</si>
  <si>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</si>
  <si>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</si>
  <si>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</si>
  <si>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</si>
  <si>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</si>
  <si>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</si>
  <si>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</si>
  <si>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</si>
  <si>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</si>
  <si>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</si>
  <si>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</si>
  <si>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</si>
  <si>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</si>
  <si>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</si>
  <si>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</si>
  <si>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</si>
  <si>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</si>
  <si>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</si>
  <si>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</si>
  <si>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</si>
  <si>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</si>
  <si>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</si>
  <si>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</si>
  <si>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</si>
  <si>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</si>
  <si>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</si>
  <si>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</si>
  <si>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</si>
  <si>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</si>
  <si>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</si>
  <si>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</si>
  <si>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</si>
  <si>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</si>
  <si>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</si>
  <si>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</si>
  <si>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</si>
  <si>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</si>
  <si>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</si>
  <si>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</si>
  <si>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</si>
  <si>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</si>
  <si>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</si>
  <si>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</si>
  <si>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</si>
  <si>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</si>
  <si>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</si>
  <si>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</si>
  <si>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</si>
  <si>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</si>
  <si>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</si>
  <si>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</si>
  <si>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</si>
  <si>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</si>
  <si>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</si>
  <si>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</si>
  <si>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</si>
  <si>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</si>
  <si>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</si>
  <si>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</si>
  <si>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</si>
  <si>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</si>
  <si>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</si>
  <si>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</si>
  <si>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</si>
  <si>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</si>
  <si>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</si>
  <si>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</si>
  <si>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</si>
  <si>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</si>
  <si>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</si>
  <si>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</si>
  <si>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</si>
  <si>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</si>
  <si>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</si>
  <si>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</si>
  <si>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</si>
  <si>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</si>
  <si>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</si>
  <si>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</si>
  <si>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</si>
  <si>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</si>
  <si>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</si>
  <si>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</si>
  <si>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</si>
  <si>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</si>
  <si>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</si>
  <si>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</si>
  <si>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</si>
  <si>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</si>
  <si>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</si>
  <si>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</si>
  <si>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</si>
  <si>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</si>
  <si>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</si>
  <si>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</si>
  <si>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</si>
  <si>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</si>
  <si>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</si>
  <si>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</si>
  <si>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</si>
  <si>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</si>
  <si>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</si>
  <si>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</si>
  <si>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</si>
  <si>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</si>
  <si>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</si>
  <si>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</si>
  <si>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</si>
  <si>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</si>
  <si>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</si>
  <si>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</si>
  <si>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</si>
  <si>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</si>
  <si>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</si>
  <si>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</si>
  <si>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</si>
  <si>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</si>
  <si>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</si>
  <si>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</si>
  <si>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</si>
  <si>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</si>
  <si>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</si>
  <si>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</si>
  <si>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</si>
  <si>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</si>
  <si>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</si>
  <si>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</si>
  <si>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</si>
  <si>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</si>
  <si>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</si>
  <si>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</si>
  <si>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</si>
  <si>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</si>
  <si>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</si>
  <si>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</si>
  <si>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</si>
  <si>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</si>
  <si>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</si>
  <si>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</si>
  <si>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</si>
  <si>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</si>
  <si>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</si>
  <si>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</si>
  <si>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</si>
  <si>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</si>
  <si>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</si>
  <si>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</si>
  <si>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</si>
  <si>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</si>
  <si>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</si>
  <si>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</si>
  <si>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</si>
  <si>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</si>
  <si>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</si>
  <si>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</si>
  <si>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</si>
  <si>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</si>
  <si>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</si>
  <si>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</si>
  <si>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</si>
  <si>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</si>
  <si>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</si>
  <si>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</si>
  <si>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</si>
  <si>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</si>
  <si>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</si>
  <si>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</si>
  <si>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</si>
  <si>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</si>
  <si>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</si>
  <si>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</si>
  <si>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</si>
  <si>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</si>
  <si>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</si>
  <si>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</si>
  <si>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</si>
  <si>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</si>
  <si>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</si>
  <si>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</si>
  <si>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</si>
  <si>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</si>
  <si>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</si>
  <si>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</si>
  <si>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</si>
  <si>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</si>
  <si>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</si>
  <si>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</si>
  <si>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</si>
  <si>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</si>
  <si>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</si>
  <si>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</si>
  <si>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</si>
  <si>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</si>
  <si>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</si>
  <si>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</si>
  <si>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</si>
  <si>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</si>
  <si>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</si>
  <si>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</si>
  <si>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</si>
  <si>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</si>
  <si>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</si>
  <si>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</si>
  <si>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</si>
  <si>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</si>
  <si>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</si>
  <si>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</si>
  <si>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</si>
  <si>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</si>
  <si>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</si>
  <si>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</si>
  <si>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</si>
  <si>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</si>
  <si>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</si>
  <si>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</si>
  <si>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</si>
  <si>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</si>
  <si>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</si>
  <si>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</si>
  <si>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</si>
  <si>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</si>
  <si>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</si>
  <si>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</si>
  <si>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</si>
  <si>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</si>
  <si>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</si>
  <si>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</si>
  <si>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</si>
  <si>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</si>
  <si>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</si>
  <si>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</si>
  <si>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</si>
  <si>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</si>
  <si>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</si>
  <si>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</si>
  <si>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</si>
  <si>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</si>
  <si>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</si>
  <si>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</si>
  <si>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</si>
  <si>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</si>
  <si>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</si>
  <si>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</si>
  <si>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</si>
  <si>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</si>
  <si>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</si>
  <si>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</si>
  <si>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</si>
  <si>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</si>
  <si>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</si>
  <si>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</si>
  <si>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</si>
  <si>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</si>
  <si>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</si>
  <si>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</si>
  <si>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</si>
  <si>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</si>
  <si>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</si>
  <si>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</si>
  <si>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</si>
  <si>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</si>
  <si>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</si>
  <si>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</si>
  <si>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</si>
  <si>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</si>
  <si>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</si>
  <si>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</si>
  <si>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</si>
  <si>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</si>
  <si>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</si>
  <si>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</si>
  <si>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</si>
  <si>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</si>
  <si>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</si>
  <si>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</si>
  <si>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</si>
  <si>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</si>
  <si>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</si>
  <si>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</si>
  <si>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</si>
  <si>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</si>
  <si>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</si>
  <si>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</si>
  <si>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</si>
  <si>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</si>
  <si>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</si>
  <si>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</si>
  <si>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</si>
  <si>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</si>
  <si>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</si>
  <si>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</si>
  <si>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</si>
  <si>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</si>
  <si>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</si>
  <si>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</si>
  <si>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</si>
  <si>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</si>
  <si>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</si>
  <si>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</si>
  <si>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</si>
  <si>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</si>
  <si>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</si>
  <si>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</si>
  <si>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</si>
  <si>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</si>
  <si>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</si>
  <si>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</si>
  <si>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</si>
  <si>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</si>
  <si>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</si>
  <si>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</si>
  <si>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</si>
  <si>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</si>
  <si>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</si>
  <si>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</si>
  <si>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</si>
  <si>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</si>
  <si>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</si>
  <si>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</si>
  <si>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</si>
  <si>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</si>
  <si>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</si>
  <si>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</si>
  <si>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</si>
  <si>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</si>
  <si>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</si>
  <si>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</si>
  <si>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</si>
  <si>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</si>
  <si>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</si>
  <si>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</si>
  <si>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</si>
  <si>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</si>
  <si>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</si>
  <si>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</si>
  <si>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</si>
  <si>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</si>
  <si>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</si>
  <si>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</si>
  <si>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</si>
  <si>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</si>
  <si>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</si>
  <si>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</si>
  <si>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</si>
  <si>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</si>
  <si>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</si>
  <si>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</si>
  <si>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</si>
  <si>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</si>
  <si>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</si>
  <si>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</si>
  <si>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</si>
  <si>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</si>
  <si>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</si>
  <si>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</si>
  <si>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</si>
  <si>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</si>
  <si>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</si>
  <si>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</si>
  <si>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</si>
  <si>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</si>
  <si>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</si>
  <si>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</si>
  <si>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</si>
  <si>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</si>
  <si>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</si>
  <si>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</si>
  <si>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</si>
  <si>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</si>
  <si>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</si>
  <si>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</si>
  <si>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</si>
  <si>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</si>
  <si>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</si>
  <si>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</si>
  <si>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</si>
  <si>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</si>
  <si>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</si>
  <si>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</si>
  <si>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</si>
  <si>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</si>
  <si>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</si>
  <si>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</si>
  <si>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</si>
  <si>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</si>
  <si>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</si>
  <si>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</si>
  <si>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</si>
  <si>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</si>
  <si>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</si>
  <si>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</si>
  <si>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</si>
  <si>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</si>
  <si>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</si>
  <si>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</si>
  <si>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</si>
  <si>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</si>
  <si>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</si>
  <si>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</si>
  <si>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</si>
  <si>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</si>
  <si>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</si>
  <si>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</si>
  <si>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</si>
  <si>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</si>
  <si>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</si>
  <si>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</si>
  <si>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</si>
  <si>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</si>
  <si>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</si>
  <si>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</si>
  <si>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</si>
  <si>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</si>
  <si>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</si>
  <si>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</si>
  <si>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</si>
  <si>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</si>
  <si>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</si>
  <si>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</si>
  <si>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</si>
  <si>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</si>
  <si>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</si>
  <si>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</si>
  <si>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</si>
  <si>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</si>
  <si>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</si>
  <si>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</si>
  <si>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</si>
  <si>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</si>
  <si>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</si>
  <si>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</si>
  <si>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</si>
  <si>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</si>
  <si>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</si>
  <si>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</si>
  <si>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</si>
  <si>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</si>
  <si>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</si>
  <si>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</si>
  <si>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</si>
  <si>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</si>
  <si>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</si>
  <si>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</si>
  <si>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</si>
  <si>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</si>
  <si>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</si>
  <si>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</si>
  <si>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</si>
  <si>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</si>
  <si>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</si>
  <si>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</si>
  <si>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</si>
  <si>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</si>
  <si>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</si>
  <si>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</si>
  <si>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</si>
  <si>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</si>
  <si>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</si>
  <si>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</si>
  <si>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</si>
  <si>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</si>
  <si>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</si>
  <si>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</si>
  <si>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</si>
  <si>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</si>
  <si>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</si>
  <si>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</si>
  <si>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</si>
  <si>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</si>
  <si>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</si>
  <si>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</si>
  <si>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</si>
  <si>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</si>
  <si>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</si>
  <si>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</si>
  <si>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</si>
  <si>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</si>
  <si>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</si>
  <si>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</si>
  <si>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</si>
  <si>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</si>
  <si>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</si>
  <si>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</si>
  <si>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</si>
  <si>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</si>
  <si>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</si>
  <si>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</si>
  <si>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</si>
  <si>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</si>
  <si>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</si>
  <si>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</si>
  <si>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</si>
  <si>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</si>
  <si>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</si>
  <si>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</si>
  <si>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</si>
  <si>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</si>
  <si>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</si>
  <si>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</si>
  <si>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</si>
  <si>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</si>
  <si>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</si>
  <si>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</si>
  <si>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</si>
  <si>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</si>
  <si>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</si>
  <si>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</si>
  <si>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</si>
  <si>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</si>
  <si>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</si>
  <si>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</si>
  <si>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</si>
  <si>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</si>
  <si>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</si>
  <si>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</si>
  <si>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</si>
  <si>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</si>
  <si>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</si>
  <si>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</si>
  <si>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</si>
  <si>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</si>
  <si>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</si>
  <si>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</si>
  <si>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</si>
  <si>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</si>
  <si>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</si>
  <si>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</si>
  <si>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</si>
  <si>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</si>
  <si>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</si>
  <si>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</si>
  <si>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</si>
  <si>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</si>
  <si>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</si>
  <si>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</si>
  <si>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</si>
  <si>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</si>
  <si>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</si>
  <si>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</si>
  <si>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</si>
  <si>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</si>
  <si>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</si>
  <si>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</si>
  <si>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</si>
  <si>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</si>
  <si>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</si>
  <si>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</si>
  <si>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</si>
  <si>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</si>
  <si>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</si>
  <si>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</si>
  <si>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</si>
  <si>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</si>
  <si>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</si>
  <si>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</si>
  <si>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</si>
  <si>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</si>
  <si>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</si>
  <si>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</si>
  <si>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</si>
  <si>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</si>
  <si>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</si>
  <si>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</si>
  <si>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</si>
  <si>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</si>
  <si>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</si>
  <si>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</si>
  <si>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</si>
  <si>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</si>
  <si>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</si>
  <si>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</si>
  <si>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</si>
  <si>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</si>
  <si>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</si>
  <si>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</si>
  <si>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</si>
  <si>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</si>
  <si>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</si>
  <si>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</si>
  <si>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</si>
  <si>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</si>
  <si>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</si>
  <si>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</si>
  <si>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</si>
  <si>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</si>
  <si>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</si>
  <si>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</si>
  <si>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</si>
  <si>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</si>
  <si>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</si>
  <si>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</si>
  <si>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</si>
  <si>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</si>
  <si>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</si>
  <si>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</si>
  <si>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</si>
  <si>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</si>
  <si>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</si>
  <si>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</si>
  <si>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</si>
  <si>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</si>
  <si>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</si>
  <si>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</si>
  <si>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</si>
  <si>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</si>
  <si>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</si>
  <si>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</si>
  <si>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</si>
  <si>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</si>
  <si>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</si>
  <si>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</si>
  <si>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</si>
  <si>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</si>
  <si>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</si>
  <si>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</si>
  <si>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</si>
  <si>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</si>
  <si>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</si>
  <si>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</si>
  <si>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</si>
  <si>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</si>
  <si>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</si>
  <si>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</si>
  <si>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</si>
  <si>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</si>
  <si>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</si>
  <si>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</si>
  <si>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</si>
  <si>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</si>
  <si>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</si>
  <si>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</si>
  <si>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</si>
  <si>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</si>
  <si>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</si>
  <si>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</si>
  <si>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</si>
  <si>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</si>
  <si>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</si>
  <si>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</si>
  <si>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</si>
  <si>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</si>
  <si>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</si>
  <si>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</si>
  <si>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</si>
  <si>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</si>
  <si>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</si>
  <si>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</si>
  <si>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</si>
  <si>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</si>
  <si>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</si>
  <si>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</si>
  <si>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</si>
  <si>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</si>
  <si>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</si>
  <si>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</si>
  <si>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</si>
  <si>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</si>
  <si>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</si>
  <si>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</si>
  <si>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</si>
  <si>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</si>
  <si>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</si>
  <si>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</si>
  <si>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</si>
  <si>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</si>
  <si>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</si>
  <si>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</si>
  <si>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</si>
  <si>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</si>
  <si>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</si>
  <si>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</si>
  <si>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</si>
  <si>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</si>
  <si>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</si>
  <si>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</si>
  <si>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</si>
  <si>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</si>
  <si>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</si>
  <si>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</si>
  <si>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</si>
  <si>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</si>
  <si>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</si>
  <si>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</si>
  <si>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</si>
  <si>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</si>
  <si>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</si>
  <si>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</si>
  <si>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</si>
  <si>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</si>
  <si>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</si>
  <si>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</si>
  <si>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</si>
  <si>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</si>
  <si>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</si>
  <si>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</si>
  <si>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</si>
  <si>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</si>
  <si>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</si>
  <si>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</si>
  <si>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</si>
  <si>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</si>
  <si>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</si>
  <si>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</si>
  <si>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</si>
  <si>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</si>
  <si>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</si>
  <si>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</si>
  <si>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</si>
  <si>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</si>
  <si>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</si>
  <si>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</si>
  <si>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</si>
  <si>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</si>
  <si>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</si>
  <si>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</si>
  <si>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</si>
  <si>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</si>
  <si>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</si>
  <si>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</si>
  <si>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</si>
  <si>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</si>
  <si>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</si>
  <si>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</si>
  <si>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</si>
  <si>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</si>
  <si>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</si>
  <si>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</si>
  <si>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</si>
  <si>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</si>
  <si>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</si>
  <si>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</si>
  <si>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</si>
  <si>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</si>
  <si>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</si>
  <si>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</si>
  <si>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</si>
  <si>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</si>
  <si>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</si>
  <si>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</si>
  <si>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</si>
  <si>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</si>
  <si>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</si>
  <si>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</si>
  <si>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</si>
  <si>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</si>
  <si>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</si>
  <si>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</si>
  <si>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</si>
  <si>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</si>
  <si>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</si>
  <si>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</si>
  <si>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</si>
  <si>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</si>
  <si>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</si>
  <si>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</si>
  <si>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</si>
  <si>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</si>
  <si>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</si>
  <si>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</si>
  <si>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</si>
  <si>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</si>
  <si>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</si>
  <si>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</si>
  <si>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</si>
  <si>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</si>
  <si>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</si>
  <si>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</si>
  <si>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</si>
  <si>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</si>
  <si>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</si>
  <si>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</si>
  <si>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</si>
  <si>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</si>
  <si>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</si>
  <si>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</si>
  <si>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</si>
  <si>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</si>
  <si>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</si>
  <si>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</si>
  <si>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</si>
  <si>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</si>
  <si>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</si>
  <si>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</si>
  <si>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</si>
  <si>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</si>
  <si>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</si>
  <si>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</si>
  <si>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</si>
  <si>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</si>
  <si>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</si>
  <si>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</si>
  <si>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</si>
  <si>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</si>
  <si>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</si>
  <si>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</si>
  <si>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</si>
  <si>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</si>
  <si>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</si>
  <si>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</si>
  <si>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</si>
  <si>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</si>
  <si>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</si>
  <si>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</si>
  <si>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</si>
  <si>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</si>
  <si>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</si>
  <si>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</si>
  <si>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</si>
  <si>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</si>
  <si>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</si>
  <si>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</si>
  <si>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</si>
  <si>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</si>
  <si>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</si>
  <si>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</si>
  <si>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</si>
  <si>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</si>
  <si>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</si>
  <si>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</si>
  <si>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</si>
  <si>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</si>
  <si>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</si>
  <si>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</si>
  <si>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</si>
  <si>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</si>
  <si>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</si>
  <si>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</si>
  <si>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</si>
  <si>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</si>
  <si>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</si>
  <si>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</si>
  <si>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</si>
  <si>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</si>
  <si>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</si>
  <si>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</si>
  <si>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</si>
  <si>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</si>
  <si>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</si>
  <si>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</si>
  <si>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</si>
  <si>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</si>
  <si>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</si>
  <si>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</si>
  <si>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</si>
  <si>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</si>
  <si>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</si>
  <si>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</si>
  <si>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</si>
  <si>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</si>
  <si>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</si>
  <si>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</si>
  <si>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</si>
  <si>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</si>
  <si>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</si>
  <si>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</si>
  <si>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</si>
  <si>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</si>
  <si>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</si>
  <si>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</si>
  <si>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</si>
  <si>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</si>
  <si>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</si>
  <si>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</si>
  <si>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</si>
  <si>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</si>
  <si>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</si>
  <si>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</si>
  <si>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</si>
  <si>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</si>
  <si>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</si>
  <si>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</si>
  <si>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</si>
  <si>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</si>
  <si>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</si>
  <si>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</si>
  <si>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</si>
  <si>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</si>
  <si>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</si>
  <si>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</si>
  <si>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</si>
  <si>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</si>
  <si>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</si>
  <si>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</si>
  <si>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</si>
  <si>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</si>
  <si>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</si>
  <si>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</si>
  <si>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</si>
  <si>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</si>
  <si>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</si>
  <si>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</si>
  <si>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</si>
  <si>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</si>
  <si>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</si>
  <si>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</si>
  <si>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</si>
  <si>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</si>
  <si>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</si>
  <si>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</si>
  <si>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</si>
  <si>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</si>
  <si>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</si>
  <si>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</si>
  <si>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</si>
  <si>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</si>
  <si>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</si>
  <si>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</si>
  <si>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</si>
  <si>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</si>
  <si>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</si>
  <si>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</si>
  <si>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</si>
  <si>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</si>
  <si>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</si>
  <si>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</si>
  <si>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</si>
  <si>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</si>
  <si>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</si>
  <si>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</si>
  <si>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</si>
  <si>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</si>
  <si>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</si>
  <si>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</si>
  <si>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</si>
  <si>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</si>
  <si>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</si>
  <si>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</si>
  <si>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</si>
  <si>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</si>
  <si>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</si>
  <si>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</si>
  <si>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</si>
  <si>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</si>
  <si>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</si>
  <si>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</si>
  <si>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</si>
  <si>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</si>
  <si>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</si>
  <si>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</si>
  <si>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</si>
  <si>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</si>
  <si>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</si>
  <si>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</si>
  <si>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</si>
  <si>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</si>
  <si>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</si>
  <si>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</si>
  <si>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</si>
  <si>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</si>
  <si>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</si>
  <si>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</si>
  <si>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</si>
  <si>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</si>
  <si>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</si>
  <si>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</si>
  <si>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</si>
  <si>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</si>
  <si>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</si>
  <si>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</si>
  <si>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</si>
  <si>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</si>
  <si>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</si>
  <si>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</si>
  <si>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</si>
  <si>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</si>
  <si>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</si>
  <si>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</si>
  <si>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</si>
  <si>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</si>
  <si>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</si>
  <si>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</si>
  <si>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</si>
  <si>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</si>
  <si>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</si>
  <si>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</si>
  <si>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</si>
  <si>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</si>
  <si>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</si>
  <si>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</si>
  <si>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</si>
  <si>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</si>
  <si>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</si>
  <si>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</si>
  <si>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</si>
  <si>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</si>
  <si>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</si>
  <si>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</si>
  <si>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</si>
  <si>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</si>
  <si>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</si>
  <si>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</si>
  <si>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</si>
  <si>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</si>
  <si>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</si>
  <si>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</si>
  <si>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</si>
  <si>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</si>
  <si>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</si>
  <si>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</si>
  <si>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</si>
  <si>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</si>
  <si>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</si>
  <si>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</si>
  <si>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</si>
  <si>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</si>
  <si>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</si>
  <si>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</si>
  <si>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</si>
  <si>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</si>
  <si>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</si>
  <si>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</si>
  <si>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</si>
  <si>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</si>
  <si>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</si>
  <si>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</si>
  <si>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</si>
  <si>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</si>
  <si>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</si>
  <si>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</si>
  <si>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</si>
  <si>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</si>
  <si>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</si>
  <si>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</si>
  <si>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</si>
  <si>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</si>
  <si>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</si>
  <si>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</si>
  <si>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</si>
  <si>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</si>
  <si>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</si>
  <si>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</si>
  <si>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</si>
  <si>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</si>
  <si>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</si>
  <si>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</si>
  <si>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</si>
  <si>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</si>
  <si>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</si>
  <si>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</si>
  <si>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</si>
  <si>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</si>
  <si>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</si>
  <si>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</si>
  <si>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</si>
  <si>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</si>
  <si>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</si>
  <si>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</si>
  <si>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</si>
  <si>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</si>
  <si>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</si>
  <si>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</si>
  <si>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</si>
  <si>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</si>
  <si>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</si>
  <si>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</si>
  <si>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</si>
  <si>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</si>
  <si>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</si>
  <si>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</si>
  <si>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</si>
  <si>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</si>
  <si>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</si>
  <si>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</si>
  <si>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</si>
  <si>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</si>
  <si>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</si>
  <si>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</si>
  <si>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</si>
  <si>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</si>
  <si>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</si>
  <si>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</si>
  <si>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</si>
  <si>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</si>
  <si>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</si>
  <si>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</si>
  <si>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</si>
  <si>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</si>
  <si>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</si>
  <si>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</si>
  <si>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</si>
  <si>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</si>
  <si>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</si>
  <si>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</si>
  <si>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</si>
  <si>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</si>
  <si>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</si>
  <si>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</si>
  <si>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</si>
  <si>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</si>
  <si>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</si>
  <si>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</si>
  <si>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</si>
  <si>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</si>
  <si>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</si>
  <si>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</si>
  <si>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</si>
  <si>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</si>
  <si>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</si>
  <si>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</si>
  <si>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</si>
  <si>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</si>
  <si>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</si>
  <si>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</si>
  <si>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</si>
  <si>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</si>
  <si>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</si>
  <si>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</si>
  <si>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</si>
  <si>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</si>
  <si>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</si>
  <si>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</si>
  <si>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</si>
  <si>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</si>
  <si>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</si>
  <si>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</si>
  <si>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</si>
  <si>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</si>
  <si>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</si>
  <si>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</si>
  <si>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</si>
  <si>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</si>
  <si>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</si>
  <si>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</si>
  <si>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</si>
  <si>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</si>
  <si>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</si>
  <si>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</si>
  <si>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</si>
  <si>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</si>
  <si>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</si>
  <si>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</si>
  <si>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</si>
  <si>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</si>
  <si>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</si>
  <si>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</si>
  <si>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</si>
  <si>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</si>
  <si>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</si>
  <si>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</si>
  <si>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</si>
  <si>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</si>
  <si>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</si>
  <si>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</si>
  <si>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</si>
  <si>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</si>
  <si>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</si>
  <si>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</si>
  <si>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</si>
  <si>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</si>
  <si>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</si>
  <si>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</si>
  <si>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</si>
  <si>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</si>
  <si>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</si>
  <si>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</si>
  <si>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</si>
  <si>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</si>
  <si>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</si>
  <si>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</si>
  <si>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</si>
  <si>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</si>
  <si>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</si>
  <si>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</si>
  <si>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</si>
  <si>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</si>
  <si>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</si>
  <si>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</si>
  <si>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</si>
  <si>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</si>
  <si>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</si>
  <si>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</si>
  <si>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</si>
  <si>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</si>
  <si>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</si>
  <si>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</si>
  <si>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</si>
  <si>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</si>
  <si>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</si>
  <si>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</si>
  <si>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</si>
  <si>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</si>
  <si>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</si>
  <si>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</si>
  <si>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</si>
  <si>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</si>
  <si>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</si>
  <si>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</si>
  <si>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</si>
  <si>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</si>
  <si>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</si>
  <si>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</si>
  <si>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</si>
  <si>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</si>
  <si>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</si>
  <si>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</si>
  <si>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</si>
  <si>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</si>
  <si>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</si>
  <si>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</si>
  <si>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</si>
  <si>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</si>
  <si>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</si>
  <si>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</si>
  <si>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</si>
  <si>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</si>
  <si>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</si>
  <si>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</si>
  <si>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</si>
  <si>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</si>
  <si>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</si>
  <si>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</si>
  <si>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</si>
  <si>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</si>
  <si>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</si>
  <si>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</si>
  <si>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</si>
  <si>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</si>
  <si>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</si>
  <si>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</si>
  <si>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</si>
  <si>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</si>
  <si>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</si>
  <si>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</si>
  <si>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</si>
  <si>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</si>
  <si>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</si>
  <si>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</si>
  <si>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</si>
  <si>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</si>
  <si>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</si>
  <si>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</si>
  <si>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</si>
  <si>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</si>
  <si>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</si>
  <si>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</si>
  <si>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</si>
  <si>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</si>
  <si>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</si>
  <si>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</si>
  <si>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</si>
  <si>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</si>
  <si>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</si>
  <si>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</si>
  <si>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</si>
  <si>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</si>
  <si>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</si>
  <si>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</si>
  <si>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</si>
  <si>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</si>
  <si>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</si>
  <si>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</si>
  <si>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</si>
  <si>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</si>
  <si>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</si>
  <si>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</si>
  <si>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</si>
  <si>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</si>
  <si>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</si>
  <si>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</si>
  <si>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</si>
  <si>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</si>
  <si>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</si>
  <si>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</si>
  <si>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</si>
  <si>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</si>
  <si>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</si>
  <si>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</si>
  <si>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</si>
  <si>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</si>
  <si>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</si>
  <si>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</si>
  <si>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</si>
  <si>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</si>
  <si>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</si>
  <si>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</si>
  <si>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</si>
  <si>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</si>
  <si>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</si>
  <si>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</si>
  <si>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</si>
  <si>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</si>
  <si>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</si>
  <si>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</si>
  <si>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</si>
  <si>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</si>
  <si>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</si>
  <si>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</si>
  <si>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</si>
  <si>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</si>
  <si>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</si>
  <si>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</si>
  <si>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</si>
  <si>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</si>
  <si>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</si>
  <si>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</si>
  <si>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</si>
  <si>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</si>
  <si>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</si>
  <si>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</si>
  <si>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</si>
  <si>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</si>
  <si>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</si>
  <si>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</si>
  <si>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</si>
  <si>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</si>
  <si>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</si>
  <si>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</si>
  <si>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</si>
  <si>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</si>
  <si>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</si>
  <si>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</si>
  <si>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</si>
  <si>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</si>
  <si>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</si>
  <si>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</si>
  <si>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</si>
  <si>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</si>
  <si>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</si>
  <si>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</si>
  <si>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</si>
  <si>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</si>
  <si>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</si>
  <si>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</si>
  <si>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</si>
  <si>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</si>
  <si>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</si>
  <si>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</si>
  <si>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</si>
  <si>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</si>
  <si>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</si>
  <si>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</si>
  <si>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</si>
  <si>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</si>
  <si>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</si>
  <si>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</si>
  <si>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</si>
  <si>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</si>
  <si>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</si>
  <si>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</si>
  <si>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</si>
  <si>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</si>
  <si>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</si>
  <si>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</si>
  <si>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</si>
  <si>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</si>
  <si>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</si>
  <si>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</si>
  <si>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</si>
  <si>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</si>
  <si>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</si>
  <si>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</si>
  <si>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</si>
  <si>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</si>
  <si>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</si>
  <si>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</si>
  <si>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</si>
  <si>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</si>
  <si>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</si>
  <si>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</si>
  <si>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</si>
  <si>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</si>
  <si>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</si>
  <si>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</si>
  <si>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</si>
  <si>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</si>
  <si>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</si>
  <si>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</si>
  <si>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</si>
  <si>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</si>
  <si>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</si>
  <si>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</si>
  <si>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</si>
  <si>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</si>
  <si>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</si>
  <si>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</si>
  <si>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</si>
  <si>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</si>
  <si>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</si>
  <si>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</si>
  <si>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</si>
  <si>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</si>
  <si>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</si>
  <si>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</si>
  <si>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</si>
  <si>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</si>
  <si>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</si>
  <si>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</si>
  <si>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</si>
  <si>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</si>
  <si>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</si>
  <si>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</si>
  <si>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</si>
  <si>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</si>
  <si>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</si>
  <si>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</si>
  <si>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</si>
  <si>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</si>
  <si>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</si>
  <si>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</si>
  <si>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</si>
  <si>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</si>
  <si>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</si>
  <si>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</si>
  <si>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</si>
  <si>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</si>
  <si>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</si>
  <si>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</si>
  <si>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</si>
  <si>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</si>
  <si>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</si>
  <si>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</si>
  <si>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</si>
  <si>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</si>
  <si>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</si>
  <si>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</si>
  <si>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</si>
  <si>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</si>
  <si>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</si>
  <si>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</si>
  <si>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</si>
  <si>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</si>
  <si>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</si>
  <si>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</si>
  <si>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</si>
  <si>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</si>
  <si>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</si>
  <si>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</si>
  <si>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</si>
  <si>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</si>
  <si>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</si>
  <si>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</si>
  <si>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</si>
  <si>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</si>
  <si>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</si>
  <si>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</si>
  <si>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</si>
  <si>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</si>
  <si>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</si>
  <si>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</si>
  <si>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</si>
  <si>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</si>
  <si>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</si>
  <si>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</si>
  <si>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</si>
  <si>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</si>
  <si>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</si>
  <si>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</si>
  <si>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</si>
  <si>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</si>
  <si>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</si>
  <si>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</si>
  <si>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</si>
  <si>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</si>
  <si>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</si>
  <si>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</si>
  <si>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</si>
  <si>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</si>
  <si>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</si>
  <si>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</si>
  <si>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</si>
  <si>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</si>
  <si>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</si>
  <si>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</si>
  <si>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</si>
  <si>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</si>
  <si>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</si>
  <si>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</si>
  <si>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</si>
  <si>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</si>
  <si>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</si>
  <si>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</si>
  <si>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</si>
  <si>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</si>
  <si>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</si>
  <si>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</si>
  <si>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</si>
  <si>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</si>
  <si>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</si>
  <si>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</si>
  <si>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</si>
  <si>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</si>
  <si>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</si>
  <si>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</si>
  <si>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</si>
  <si>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</si>
  <si>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</si>
  <si>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</si>
  <si>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</si>
  <si>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</si>
  <si>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</si>
  <si>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</si>
  <si>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</si>
  <si>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</si>
  <si>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</si>
  <si>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</si>
  <si>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</si>
  <si>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</si>
  <si>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</si>
  <si>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</si>
  <si>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</si>
  <si>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</si>
  <si>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</si>
  <si>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</si>
  <si>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</si>
  <si>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</si>
  <si>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</si>
  <si>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</si>
  <si>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</si>
  <si>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</si>
  <si>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</si>
  <si>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</si>
  <si>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</si>
  <si>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</si>
  <si>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</si>
  <si>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</si>
  <si>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</si>
  <si>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</si>
  <si>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</si>
  <si>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</si>
  <si>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</si>
  <si>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</si>
  <si>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</si>
  <si>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</si>
  <si>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</si>
  <si>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</si>
  <si>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</si>
  <si>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</si>
  <si>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</si>
  <si>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</si>
  <si>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</si>
  <si>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</si>
  <si>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</si>
  <si>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</si>
  <si>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</si>
  <si>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</si>
  <si>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</si>
  <si>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</si>
  <si>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</si>
  <si>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</si>
  <si>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</si>
  <si>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</si>
  <si>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</si>
  <si>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</si>
  <si>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</si>
  <si>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</si>
  <si>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</si>
  <si>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</si>
  <si>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</si>
  <si>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</si>
  <si>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</si>
  <si>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</si>
  <si>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</si>
  <si>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</si>
  <si>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</si>
  <si>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</si>
  <si>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</si>
  <si>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</si>
  <si>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</si>
  <si>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</si>
  <si>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</si>
  <si>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</si>
  <si>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</si>
  <si>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</si>
  <si>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</si>
  <si>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</si>
  <si>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</si>
  <si>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</si>
  <si>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</si>
  <si>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</si>
  <si>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</si>
  <si>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</si>
  <si>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</si>
  <si>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</si>
  <si>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</si>
  <si>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</si>
  <si>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</si>
  <si>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</si>
  <si>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</si>
  <si>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</si>
  <si>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</si>
  <si>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</si>
  <si>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</si>
  <si>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</si>
  <si>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</si>
  <si>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</si>
  <si>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</si>
  <si>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</si>
  <si>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</si>
  <si>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</si>
  <si>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</si>
  <si>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</si>
  <si>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</si>
  <si>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</si>
  <si>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</si>
  <si>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</si>
  <si>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</si>
  <si>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</si>
  <si>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</si>
  <si>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</si>
  <si>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</si>
  <si>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</si>
  <si>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</si>
  <si>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</si>
  <si>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</si>
  <si>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</si>
  <si>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</si>
  <si>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</si>
  <si>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</si>
  <si>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</si>
  <si>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</si>
  <si>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</si>
  <si>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</si>
  <si>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</si>
  <si>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</si>
  <si>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</si>
  <si>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</si>
  <si>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</si>
  <si>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</si>
  <si>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</si>
  <si>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</si>
  <si>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</si>
  <si>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</si>
  <si>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</si>
  <si>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</si>
  <si>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</si>
  <si>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</si>
  <si>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</si>
  <si>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</si>
  <si>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</si>
  <si>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</si>
  <si>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</si>
  <si>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</si>
  <si>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</si>
  <si>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</si>
  <si>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</si>
  <si>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</si>
  <si>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</si>
  <si>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</si>
  <si>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</si>
  <si>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</si>
  <si>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</si>
  <si>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</si>
  <si>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</si>
  <si>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</si>
  <si>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</si>
  <si>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</si>
  <si>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</si>
  <si>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</si>
  <si>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</si>
  <si>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</si>
  <si>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</si>
  <si>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</si>
  <si>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</si>
  <si>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</si>
  <si>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</si>
  <si>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</si>
  <si>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</si>
  <si>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</si>
  <si>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</si>
  <si>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</si>
  <si>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</si>
  <si>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</si>
  <si>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</si>
  <si>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</si>
  <si>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</si>
  <si>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</si>
  <si>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</si>
  <si>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</si>
  <si>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</si>
  <si>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</si>
  <si>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</si>
  <si>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</si>
  <si>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</si>
  <si>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</si>
  <si>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</si>
  <si>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</si>
  <si>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</si>
  <si>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</si>
  <si>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</si>
  <si>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</si>
  <si>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</si>
  <si>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</si>
  <si>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</si>
  <si>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</si>
  <si>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</si>
  <si>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</si>
  <si>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</si>
  <si>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</si>
  <si>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</si>
  <si>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</si>
  <si>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</si>
  <si>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</si>
  <si>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</si>
  <si>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</si>
  <si>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</si>
  <si>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</si>
  <si>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</si>
  <si>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</si>
  <si>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</si>
  <si>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</si>
  <si>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</si>
  <si>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</si>
  <si>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</si>
  <si>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</si>
  <si>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</si>
  <si>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</si>
  <si>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</si>
  <si>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</si>
  <si>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</si>
  <si>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</si>
  <si>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</si>
  <si>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</si>
  <si>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</si>
  <si>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</si>
  <si>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</si>
  <si>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</si>
  <si>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</si>
  <si>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</si>
  <si>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</si>
  <si>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</si>
  <si>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</si>
  <si>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</si>
  <si>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</si>
  <si>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</si>
  <si>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</si>
  <si>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</si>
  <si>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</si>
  <si>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</si>
  <si>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</si>
  <si>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</si>
  <si>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</si>
  <si>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</si>
  <si>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</si>
  <si>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</si>
  <si>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</si>
  <si>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</si>
  <si>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</si>
  <si>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</si>
  <si>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</si>
  <si>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</si>
  <si>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</si>
  <si>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</si>
  <si>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</si>
  <si>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</si>
  <si>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</si>
  <si>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</si>
  <si>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</si>
  <si>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</si>
  <si>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</si>
  <si>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</si>
  <si>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</si>
  <si>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</si>
  <si>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</si>
  <si>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</si>
  <si>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</si>
  <si>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</si>
  <si>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</si>
  <si>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</si>
  <si>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</si>
  <si>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</si>
  <si>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</si>
  <si>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</si>
  <si>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</si>
  <si>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</si>
  <si>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</si>
  <si>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</si>
  <si>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</si>
  <si>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</si>
  <si>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</si>
  <si>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</si>
  <si>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</si>
  <si>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</si>
  <si>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</si>
  <si>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</si>
  <si>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</si>
  <si>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</si>
  <si>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</si>
  <si>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</si>
  <si>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</si>
  <si>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</si>
  <si>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</si>
  <si>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</si>
  <si>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</si>
  <si>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</si>
  <si>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</si>
  <si>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</si>
  <si>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</si>
  <si>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</si>
  <si>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</si>
  <si>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</si>
  <si>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</si>
  <si>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</si>
  <si>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</si>
  <si>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</si>
  <si>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</si>
  <si>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</si>
  <si>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</si>
  <si>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</si>
  <si>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</si>
  <si>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</si>
  <si>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</si>
  <si>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</si>
  <si>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</si>
  <si>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</si>
  <si>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</si>
  <si>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</si>
  <si>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</si>
  <si>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</si>
  <si>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</si>
  <si>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</si>
  <si>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</si>
  <si>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</si>
  <si>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</si>
  <si>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</si>
  <si>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</si>
  <si>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</si>
  <si>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</si>
  <si>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</si>
  <si>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</si>
  <si>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</si>
  <si>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</si>
  <si>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</si>
  <si>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</si>
  <si>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</si>
  <si>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</si>
  <si>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</si>
  <si>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</si>
  <si>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</si>
  <si>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</si>
  <si>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</si>
  <si>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</si>
  <si>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</si>
  <si>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</si>
  <si>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</si>
  <si>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</si>
  <si>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</si>
  <si>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</si>
  <si>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</si>
  <si>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</si>
  <si>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</si>
  <si>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</si>
  <si>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</si>
  <si>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</si>
  <si>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</si>
  <si>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</si>
  <si>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</si>
  <si>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</si>
  <si>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</si>
  <si>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</si>
  <si>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</si>
  <si>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</si>
  <si>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</si>
  <si>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</si>
  <si>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</si>
  <si>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</si>
  <si>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</si>
  <si>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</si>
  <si>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</si>
  <si>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</si>
  <si>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</si>
  <si>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</si>
  <si>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</si>
  <si>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</si>
  <si>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</si>
  <si>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</si>
  <si>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</si>
  <si>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</si>
  <si>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</si>
  <si>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</si>
  <si>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</si>
  <si>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</si>
  <si>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</si>
  <si>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</si>
  <si>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</si>
  <si>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</si>
  <si>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</si>
  <si>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</si>
  <si>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</si>
  <si>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</si>
  <si>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</si>
  <si>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</si>
  <si>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</si>
  <si>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</si>
  <si>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</si>
  <si>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</si>
  <si>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</si>
  <si>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</si>
  <si>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</si>
  <si>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</si>
  <si>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</si>
  <si>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</si>
  <si>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</si>
  <si>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</si>
  <si>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</si>
  <si>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</si>
  <si>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</si>
  <si>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</si>
  <si>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</si>
  <si>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</si>
  <si>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</si>
  <si>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</si>
  <si>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</si>
  <si>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</si>
  <si>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</si>
  <si>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</si>
  <si>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</si>
  <si>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</si>
  <si>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</si>
  <si>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</si>
  <si>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</si>
  <si>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</si>
  <si>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</si>
  <si>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</si>
  <si>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</si>
  <si>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</si>
  <si>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</si>
  <si>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</si>
  <si>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</si>
  <si>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</si>
  <si>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</si>
  <si>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</si>
  <si>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</si>
  <si>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</si>
  <si>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</si>
  <si>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</si>
  <si>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</si>
  <si>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</si>
  <si>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</si>
  <si>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</si>
  <si>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</si>
  <si>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</si>
  <si>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</si>
  <si>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</si>
  <si>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</si>
  <si>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</si>
  <si>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</si>
  <si>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</si>
  <si>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</si>
  <si>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</si>
  <si>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</si>
  <si>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</si>
  <si>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</si>
  <si>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</si>
  <si>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</si>
  <si>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</si>
  <si>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</si>
  <si>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</si>
  <si>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</si>
  <si>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</si>
  <si>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</si>
  <si>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</si>
  <si>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</si>
  <si>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</si>
  <si>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</si>
  <si>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</si>
  <si>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</si>
  <si>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</si>
  <si>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</si>
  <si>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</si>
  <si>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</si>
  <si>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</si>
  <si>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</si>
  <si>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</si>
  <si>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</si>
  <si>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</si>
  <si>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</si>
  <si>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</si>
  <si>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</si>
  <si>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</si>
  <si>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</si>
  <si>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</si>
  <si>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</si>
  <si>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</si>
  <si>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</si>
  <si>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</si>
  <si>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</si>
  <si>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</si>
  <si>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</si>
  <si>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</si>
  <si>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</si>
  <si>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</si>
  <si>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</si>
  <si>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</si>
  <si>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</si>
  <si>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</si>
  <si>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</si>
  <si>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</si>
  <si>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</si>
  <si>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</si>
  <si>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</si>
  <si>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</si>
  <si>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</si>
  <si>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</si>
  <si>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</si>
  <si>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</si>
  <si>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</si>
  <si>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</si>
  <si>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</si>
  <si>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</si>
  <si>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</si>
  <si>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</si>
  <si>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</si>
  <si>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</si>
  <si>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</si>
  <si>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</si>
  <si>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</si>
  <si>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</si>
  <si>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</si>
  <si>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</si>
  <si>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</si>
  <si>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</si>
  <si>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</si>
  <si>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</si>
  <si>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</si>
  <si>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</si>
  <si>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</si>
  <si>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</si>
  <si>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</si>
  <si>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</si>
  <si>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</si>
  <si>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</si>
  <si>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</si>
  <si>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</si>
  <si>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</si>
  <si>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</si>
  <si>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</si>
  <si>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</si>
  <si>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</si>
  <si>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</si>
  <si>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</si>
  <si>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</si>
  <si>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</si>
  <si>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</si>
  <si>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</si>
  <si>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</si>
  <si>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</si>
  <si>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</si>
  <si>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</si>
  <si>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</si>
  <si>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</si>
  <si>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</si>
  <si>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</si>
  <si>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</si>
  <si>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</si>
  <si>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</si>
  <si>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</si>
  <si>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</si>
  <si>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</si>
  <si>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</si>
  <si>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</si>
  <si>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</si>
  <si>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</si>
  <si>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</si>
  <si>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</si>
  <si>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</si>
  <si>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</si>
  <si>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</si>
  <si>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</si>
  <si>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</si>
  <si>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</si>
  <si>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</si>
  <si>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</si>
  <si>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</si>
  <si>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</si>
  <si>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</si>
  <si>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</si>
  <si>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</si>
  <si>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</si>
  <si>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</si>
  <si>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</si>
  <si>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</si>
  <si>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</si>
  <si>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</si>
  <si>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</si>
  <si>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</si>
  <si>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</si>
  <si>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</si>
  <si>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</si>
  <si>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</si>
  <si>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</si>
  <si>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</si>
  <si>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</si>
  <si>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</si>
  <si>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</si>
  <si>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</si>
  <si>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</si>
  <si>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</si>
  <si>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</si>
  <si>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</si>
  <si>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</si>
  <si>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</si>
  <si>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</si>
  <si>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</si>
  <si>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</si>
  <si>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</si>
  <si>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</si>
  <si>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</si>
  <si>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</si>
  <si>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</si>
  <si>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</si>
  <si>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</si>
  <si>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</si>
  <si>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</si>
  <si>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</si>
  <si>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</si>
  <si>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</si>
  <si>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</si>
  <si>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</si>
  <si>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</si>
  <si>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</si>
  <si>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</si>
  <si>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</si>
  <si>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</si>
  <si>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</si>
  <si>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</si>
  <si>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</si>
  <si>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</si>
  <si>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</si>
  <si>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</si>
  <si>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</si>
  <si>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</si>
  <si>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</si>
  <si>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</si>
  <si>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</si>
  <si>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</si>
  <si>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</si>
  <si>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</si>
  <si>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</si>
  <si>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</si>
  <si>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</si>
  <si>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</si>
  <si>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</si>
  <si>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</si>
  <si>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</si>
  <si>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</si>
  <si>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</si>
  <si>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</si>
  <si>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</si>
  <si>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</si>
  <si>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</si>
  <si>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</si>
  <si>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</si>
  <si>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</si>
  <si>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</si>
  <si>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</si>
  <si>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</si>
  <si>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</si>
  <si>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</si>
  <si>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</si>
  <si>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</si>
  <si>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</si>
  <si>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</si>
  <si>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</si>
  <si>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</si>
  <si>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</si>
  <si>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</si>
  <si>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</si>
  <si>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</si>
  <si>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</si>
  <si>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</si>
  <si>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</si>
  <si>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</si>
  <si>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</si>
  <si>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</si>
  <si>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</si>
  <si>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</si>
  <si>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</si>
  <si>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</si>
  <si>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</si>
  <si>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</si>
  <si>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</si>
  <si>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</si>
  <si>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</si>
  <si>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</si>
  <si>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</si>
  <si>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</si>
  <si>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</si>
  <si>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</si>
  <si>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</si>
  <si>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</si>
  <si>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</si>
  <si>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</si>
  <si>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</si>
  <si>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</si>
  <si>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</si>
  <si>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</si>
  <si>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</si>
  <si>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</si>
  <si>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</si>
  <si>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</si>
  <si>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</si>
  <si>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</si>
  <si>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</si>
  <si>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</si>
  <si>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</si>
  <si>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</si>
  <si>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</si>
  <si>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</si>
  <si>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</si>
  <si>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</si>
  <si>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</si>
  <si>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</si>
  <si>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</si>
  <si>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</si>
  <si>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</si>
  <si>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</si>
  <si>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</si>
  <si>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</si>
  <si>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</si>
  <si>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</si>
  <si>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</si>
  <si>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</si>
  <si>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</si>
  <si>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</si>
  <si>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</si>
  <si>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</si>
  <si>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</si>
  <si>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</si>
  <si>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</si>
  <si>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</si>
  <si>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</si>
  <si>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</si>
  <si>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</si>
  <si>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</si>
  <si>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</si>
  <si>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</si>
  <si>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</si>
  <si>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</si>
  <si>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</si>
  <si>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</si>
  <si>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</si>
  <si>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</si>
  <si>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</si>
  <si>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</si>
  <si>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</si>
  <si>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</si>
  <si>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</si>
  <si>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</si>
  <si>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</si>
  <si>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</si>
  <si>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</si>
  <si>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</si>
  <si>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</si>
  <si>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</si>
  <si>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</si>
  <si>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</si>
  <si>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</si>
  <si>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</si>
  <si>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</si>
  <si>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</si>
  <si>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</si>
  <si>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</si>
  <si>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</si>
  <si>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</si>
  <si>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</si>
  <si>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</si>
  <si>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</si>
  <si>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</si>
  <si>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</si>
  <si>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</si>
  <si>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</si>
  <si>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</si>
  <si>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</si>
  <si>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</si>
  <si>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</si>
  <si>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</si>
  <si>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</si>
  <si>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</si>
  <si>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</si>
  <si>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</si>
  <si>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</si>
  <si>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</si>
  <si>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</si>
  <si>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</si>
  <si>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</si>
  <si>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</si>
  <si>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</si>
  <si>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</si>
  <si>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</si>
  <si>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</si>
  <si>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</si>
  <si>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</si>
  <si>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</si>
  <si>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</si>
  <si>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</si>
  <si>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</si>
  <si>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</si>
  <si>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</si>
  <si>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</si>
  <si>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</si>
  <si>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</si>
  <si>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</si>
  <si>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</si>
  <si>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</si>
  <si>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</si>
  <si>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</si>
  <si>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</si>
  <si>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</si>
  <si>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</si>
  <si>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</si>
  <si>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</si>
  <si>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</si>
  <si>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</si>
  <si>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</si>
  <si>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</si>
  <si>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</si>
  <si>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</si>
  <si>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</si>
  <si>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</si>
  <si>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</si>
  <si>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</si>
  <si>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</si>
  <si>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</si>
  <si>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</si>
  <si>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</si>
  <si>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</si>
  <si>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</si>
  <si>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</si>
  <si>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</si>
  <si>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</si>
  <si>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</si>
  <si>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</si>
  <si>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</si>
  <si>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</si>
  <si>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</si>
  <si>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</si>
  <si>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</si>
  <si>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</si>
  <si>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</si>
  <si>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</si>
  <si>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</si>
  <si>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</si>
  <si>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</si>
  <si>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</si>
  <si>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</si>
  <si>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</si>
  <si>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</si>
  <si>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</si>
  <si>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</si>
  <si>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</si>
  <si>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</si>
  <si>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</si>
  <si>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</si>
  <si>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</si>
  <si>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</si>
  <si>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</si>
  <si>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</si>
  <si>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</si>
  <si>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</si>
  <si>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</si>
  <si>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</si>
  <si>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</si>
  <si>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</si>
  <si>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</si>
  <si>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</si>
  <si>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</si>
  <si>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</si>
  <si>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</si>
  <si>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</si>
  <si>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</si>
  <si>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</si>
  <si>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</si>
  <si>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</si>
  <si>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</si>
  <si>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</si>
  <si>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</si>
  <si>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</si>
  <si>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</si>
  <si>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</si>
  <si>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</si>
  <si>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</si>
  <si>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</si>
  <si>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</si>
  <si>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</si>
  <si>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</si>
  <si>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</si>
  <si>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</si>
  <si>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</si>
  <si>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</si>
  <si>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</si>
  <si>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</si>
  <si>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</si>
  <si>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</si>
  <si>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</si>
  <si>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</si>
  <si>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</si>
  <si>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</si>
  <si>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</si>
  <si>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</si>
  <si>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</si>
  <si>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</si>
  <si>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</si>
  <si>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</si>
  <si>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</si>
  <si>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</si>
  <si>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</si>
  <si>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</si>
  <si>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</si>
  <si>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</si>
  <si>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</si>
  <si>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</si>
  <si>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</si>
  <si>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</si>
  <si>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</si>
  <si>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</si>
  <si>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</si>
  <si>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</si>
  <si>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</si>
  <si>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</si>
  <si>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</si>
  <si>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</si>
  <si>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</si>
  <si>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</si>
  <si>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</si>
  <si>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</si>
  <si>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</si>
  <si>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</si>
  <si>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</si>
  <si>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</si>
  <si>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</si>
  <si>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</si>
  <si>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</si>
  <si>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</si>
  <si>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</si>
  <si>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</si>
  <si>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</si>
  <si>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</si>
  <si>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</si>
  <si>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</si>
  <si>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</si>
  <si>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</si>
  <si>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</si>
  <si>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</si>
  <si>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</si>
  <si>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</si>
  <si>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</si>
  <si>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</si>
  <si>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</si>
  <si>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</si>
  <si>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</si>
  <si>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</si>
  <si>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</si>
  <si>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</si>
  <si>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</si>
  <si>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</si>
  <si>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</si>
  <si>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</si>
  <si>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</si>
  <si>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</si>
  <si>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</si>
  <si>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</si>
  <si>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</si>
  <si>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</si>
  <si>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</si>
  <si>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</si>
  <si>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</si>
  <si>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</si>
  <si>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</si>
  <si>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</si>
  <si>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</si>
  <si>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</si>
  <si>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</si>
  <si>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</si>
  <si>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</si>
  <si>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</si>
  <si>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</si>
  <si>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</si>
  <si>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</si>
  <si>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</si>
  <si>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</si>
  <si>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</si>
  <si>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</si>
  <si>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</si>
  <si>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</si>
  <si>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</si>
  <si>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</si>
  <si>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</si>
  <si>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</si>
  <si>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</si>
  <si>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</si>
  <si>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</si>
  <si>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</si>
  <si>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</si>
  <si>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</si>
  <si>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</si>
  <si>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</si>
  <si>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</si>
  <si>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</si>
  <si>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</si>
  <si>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</si>
  <si>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</si>
  <si>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</si>
  <si>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</si>
  <si>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</si>
  <si>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</si>
  <si>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</si>
  <si>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</si>
  <si>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</si>
  <si>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</si>
  <si>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</si>
  <si>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</si>
  <si>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</si>
  <si>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</si>
  <si>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</si>
  <si>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</si>
  <si>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</si>
  <si>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</si>
  <si>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</si>
  <si>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</si>
  <si>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</si>
  <si>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</si>
  <si>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</si>
  <si>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</si>
  <si>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</si>
  <si>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</si>
  <si>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</si>
  <si>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</si>
  <si>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</si>
  <si>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</si>
  <si>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</si>
  <si>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</si>
  <si>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</si>
  <si>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</si>
  <si>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</si>
  <si>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</si>
  <si>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</si>
  <si>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</si>
  <si>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</si>
  <si>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</si>
  <si>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</si>
  <si>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</si>
  <si>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</si>
  <si>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</si>
  <si>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</si>
  <si>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</si>
  <si>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</si>
  <si>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</si>
  <si>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</si>
  <si>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</si>
  <si>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</si>
  <si>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</si>
  <si>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</si>
  <si>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</si>
  <si>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</si>
  <si>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</si>
  <si>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</si>
  <si>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</si>
  <si>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</si>
  <si>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</si>
  <si>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</si>
  <si>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</si>
  <si>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</si>
  <si>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</si>
  <si>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</si>
  <si>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</si>
  <si>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</si>
  <si>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</si>
  <si>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</si>
  <si>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</si>
  <si>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</si>
  <si>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</si>
  <si>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</si>
  <si>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</si>
  <si>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</si>
  <si>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</si>
  <si>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</si>
  <si>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</si>
  <si>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</si>
  <si>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</si>
  <si>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</si>
  <si>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</si>
  <si>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</si>
  <si>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</si>
  <si>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</si>
  <si>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</si>
  <si>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</si>
  <si>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</si>
  <si>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</si>
  <si>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</si>
  <si>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</si>
  <si>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</si>
  <si>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</si>
  <si>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</si>
  <si>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</si>
  <si>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</si>
  <si>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</si>
  <si>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</si>
  <si>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</si>
  <si>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</si>
  <si>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</si>
  <si>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</si>
  <si>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</si>
  <si>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</si>
  <si>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</si>
  <si>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</si>
  <si>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</si>
  <si>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</si>
  <si>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</si>
  <si>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</si>
  <si>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</si>
  <si>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</si>
  <si>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</si>
  <si>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</si>
  <si>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</si>
  <si>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</si>
  <si>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</si>
  <si>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</si>
  <si>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</si>
  <si>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</si>
  <si>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</si>
  <si>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</si>
  <si>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</si>
  <si>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</si>
  <si>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</si>
  <si>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</si>
  <si>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</si>
  <si>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</si>
  <si>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</si>
  <si>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</si>
  <si>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</si>
  <si>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</si>
  <si>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</si>
  <si>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</si>
  <si>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</si>
  <si>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</si>
  <si>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</si>
  <si>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</si>
  <si>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</si>
  <si>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</si>
  <si>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</si>
  <si>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</si>
  <si>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</si>
  <si>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</si>
  <si>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</si>
  <si>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</si>
  <si>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</si>
  <si>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</si>
  <si>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</si>
  <si>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</si>
  <si>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</si>
  <si>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</si>
  <si>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</si>
  <si>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</si>
  <si>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</si>
  <si>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</si>
  <si>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</si>
  <si>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</si>
  <si>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</si>
  <si>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</si>
  <si>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</si>
  <si>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</si>
  <si>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</si>
  <si>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</si>
  <si>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</si>
  <si>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</si>
  <si>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</si>
  <si>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</si>
  <si>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</si>
  <si>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</si>
  <si>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</si>
  <si>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</si>
  <si>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</si>
  <si>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</si>
  <si>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</si>
  <si>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</si>
  <si>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</si>
  <si>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</si>
  <si>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</si>
  <si>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</si>
  <si>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</si>
  <si>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</si>
  <si>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</si>
  <si>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</si>
  <si>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</si>
  <si>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</si>
  <si>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</si>
  <si>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</si>
  <si>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</si>
  <si>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</si>
  <si>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</si>
  <si>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</si>
  <si>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</si>
  <si>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</si>
  <si>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</si>
  <si>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</si>
  <si>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</si>
  <si>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</si>
  <si>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</si>
  <si>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</si>
  <si>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</si>
  <si>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</si>
  <si>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</si>
  <si>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</si>
  <si>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</si>
  <si>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</si>
  <si>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</si>
  <si>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</si>
  <si>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</si>
  <si>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</si>
  <si>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</si>
  <si>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</si>
  <si>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</si>
  <si>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</si>
  <si>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</si>
  <si>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</si>
  <si>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</si>
  <si>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</si>
  <si>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</si>
  <si>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</si>
  <si>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</si>
  <si>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</si>
  <si>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</si>
  <si>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</si>
  <si>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</si>
  <si>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</si>
  <si>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</si>
  <si>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</si>
  <si>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</si>
  <si>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</si>
  <si>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</si>
  <si>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</si>
  <si>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</si>
  <si>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</si>
  <si>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</si>
  <si>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</si>
  <si>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</si>
  <si>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</si>
  <si>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</si>
  <si>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</si>
  <si>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</si>
  <si>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</si>
  <si>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</si>
  <si>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</si>
  <si>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</si>
  <si>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</si>
  <si>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</si>
  <si>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</si>
  <si>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</si>
  <si>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</si>
  <si>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</si>
  <si>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</si>
  <si>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</si>
  <si>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</si>
  <si>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</si>
  <si>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</si>
  <si>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</si>
  <si>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</si>
  <si>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</si>
  <si>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</si>
  <si>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</si>
  <si>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</si>
  <si>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</si>
  <si>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</si>
  <si>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</si>
  <si>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</si>
  <si>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</si>
  <si>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</si>
  <si>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</si>
  <si>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</si>
  <si>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</si>
  <si>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</si>
  <si>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</si>
  <si>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</si>
  <si>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</si>
  <si>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</si>
  <si>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</si>
  <si>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</si>
  <si>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</si>
  <si>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</si>
  <si>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</si>
  <si>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</si>
  <si>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</si>
  <si>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</si>
  <si>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</si>
  <si>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</si>
  <si>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</si>
  <si>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</si>
  <si>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</si>
  <si>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</si>
  <si>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</si>
  <si>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</si>
  <si>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</si>
  <si>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</si>
  <si>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</si>
  <si>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</si>
  <si>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</si>
  <si>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</si>
  <si>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</si>
  <si>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</si>
  <si>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</si>
  <si>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</si>
  <si>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</si>
  <si>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</si>
  <si>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</si>
  <si>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</si>
  <si>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</si>
  <si>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</si>
  <si>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</si>
  <si>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</si>
  <si>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</si>
  <si>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</si>
  <si>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</si>
  <si>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</si>
  <si>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</si>
  <si>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</si>
  <si>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</si>
  <si>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</si>
  <si>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</si>
  <si>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</si>
  <si>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</si>
  <si>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</si>
  <si>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</si>
  <si>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</si>
  <si>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</si>
  <si>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</si>
  <si>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</si>
  <si>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</si>
  <si>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</si>
  <si>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</si>
  <si>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</si>
  <si>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</si>
  <si>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</si>
  <si>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</si>
  <si>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</si>
  <si>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</si>
  <si>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</si>
  <si>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</si>
  <si>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</si>
  <si>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</si>
  <si>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</si>
  <si>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</si>
  <si>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</si>
  <si>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</si>
  <si>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</si>
  <si>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</si>
  <si>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</si>
  <si>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</si>
  <si>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</si>
  <si>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</si>
  <si>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</si>
  <si>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</si>
  <si>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</si>
  <si>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</si>
  <si>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</si>
  <si>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</si>
  <si>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</si>
  <si>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</si>
  <si>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</si>
  <si>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</si>
  <si>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</si>
  <si>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</si>
  <si>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</si>
  <si>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</si>
  <si>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</si>
  <si>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</si>
  <si>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</si>
  <si>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</si>
  <si>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</si>
  <si>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</si>
  <si>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</si>
  <si>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</si>
  <si>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</si>
  <si>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</si>
  <si>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</si>
  <si>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</si>
  <si>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</si>
  <si>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</si>
  <si>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</si>
  <si>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</si>
  <si>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</si>
  <si>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</si>
  <si>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</si>
  <si>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</si>
  <si>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</si>
  <si>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</si>
  <si>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</si>
  <si>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</si>
  <si>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</si>
  <si>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</si>
  <si>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</si>
  <si>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</si>
  <si>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</si>
  <si>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</si>
  <si>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</si>
  <si>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</si>
  <si>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</si>
  <si>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</si>
  <si>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</si>
  <si>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</si>
  <si>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</si>
  <si>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</si>
  <si>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</si>
  <si>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</si>
  <si>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</si>
  <si>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</si>
  <si>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</si>
  <si>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</si>
  <si>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</si>
  <si>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</si>
  <si>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</si>
  <si>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</si>
  <si>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</si>
  <si>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</si>
  <si>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</si>
  <si>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</si>
  <si>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</si>
  <si>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</si>
  <si>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</si>
  <si>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</si>
  <si>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</si>
  <si>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</si>
  <si>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</si>
  <si>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</si>
  <si>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</si>
  <si>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</si>
  <si>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</si>
  <si>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</si>
  <si>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</si>
  <si>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</si>
  <si>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</si>
  <si>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</si>
  <si>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</si>
  <si>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</si>
  <si>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</si>
  <si>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</si>
  <si>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</si>
  <si>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</si>
  <si>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</si>
  <si>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</si>
  <si>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</si>
  <si>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</si>
  <si>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</si>
  <si>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</si>
  <si>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</si>
  <si>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</si>
  <si>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</si>
  <si>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</si>
  <si>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</si>
  <si>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</si>
  <si>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</si>
  <si>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</si>
  <si>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</si>
  <si>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</si>
  <si>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</si>
  <si>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</si>
  <si>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</si>
  <si>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</si>
  <si>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</si>
  <si>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</si>
  <si>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</si>
  <si>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</si>
  <si>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</si>
  <si>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</si>
  <si>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</si>
  <si>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</si>
  <si>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</si>
  <si>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</si>
  <si>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</si>
  <si>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</si>
  <si>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</si>
  <si>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</si>
  <si>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</si>
  <si>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</si>
  <si>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</si>
  <si>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</si>
  <si>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</si>
  <si>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</si>
  <si>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</si>
  <si>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</si>
  <si>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</si>
  <si>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</si>
  <si>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</si>
  <si>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</si>
  <si>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</si>
  <si>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</si>
  <si>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</si>
  <si>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</si>
  <si>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</si>
  <si>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</si>
  <si>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</si>
  <si>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</si>
  <si>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</si>
  <si>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</si>
  <si>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</si>
  <si>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</si>
  <si>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</si>
  <si>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</si>
  <si>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</si>
  <si>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</si>
  <si>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</si>
  <si>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</si>
  <si>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</si>
  <si>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</si>
  <si>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</si>
  <si>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</si>
  <si>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</si>
  <si>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</si>
  <si>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</si>
  <si>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</si>
  <si>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</si>
  <si>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</si>
  <si>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</si>
  <si>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</si>
  <si>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</si>
  <si>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</si>
  <si>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</si>
  <si>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</si>
  <si>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</si>
  <si>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</si>
  <si>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</si>
  <si>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</si>
  <si>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</si>
  <si>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</si>
  <si>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</si>
  <si>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</si>
  <si>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</si>
  <si>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</si>
  <si>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</si>
  <si>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</si>
  <si>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</si>
  <si>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</si>
  <si>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</si>
  <si>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</si>
  <si>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</si>
  <si>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</si>
  <si>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</si>
  <si>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</si>
  <si>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</si>
  <si>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</si>
  <si>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</si>
  <si>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</si>
  <si>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</si>
  <si>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</si>
  <si>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</si>
  <si>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</si>
  <si>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</si>
  <si>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</si>
  <si>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</si>
  <si>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</si>
  <si>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</si>
  <si>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</si>
  <si>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</si>
  <si>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</si>
  <si>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</si>
  <si>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</si>
  <si>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</si>
  <si>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</si>
  <si>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</si>
  <si>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</si>
  <si>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</si>
  <si>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</si>
  <si>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</si>
  <si>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</si>
  <si>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</si>
  <si>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</si>
  <si>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</si>
  <si>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</si>
  <si>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</si>
  <si>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</si>
  <si>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</si>
  <si>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</si>
  <si>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</si>
  <si>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</si>
  <si>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</si>
  <si>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</si>
  <si>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</si>
  <si>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</si>
  <si>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</si>
  <si>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</si>
  <si>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</si>
  <si>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</si>
  <si>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</si>
  <si>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</si>
  <si>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</si>
  <si>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</si>
  <si>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</si>
  <si>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</si>
  <si>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</si>
  <si>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</si>
  <si>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</si>
  <si>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</si>
  <si>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</si>
  <si>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</si>
  <si>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</si>
  <si>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</si>
  <si>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</si>
  <si>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</si>
  <si>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</si>
  <si>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</si>
  <si>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</si>
  <si>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</si>
  <si>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</si>
  <si>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</si>
  <si>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</si>
  <si>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</si>
  <si>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</si>
  <si>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</si>
  <si>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</si>
  <si>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</si>
  <si>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</si>
  <si>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</si>
  <si>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</si>
  <si>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</si>
  <si>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</si>
  <si>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</si>
  <si>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</si>
  <si>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</si>
  <si>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</si>
  <si>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</si>
  <si>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</si>
  <si>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</si>
  <si>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</si>
  <si>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</si>
  <si>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</si>
  <si>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</si>
  <si>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</si>
  <si>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</si>
  <si>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</si>
  <si>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</si>
  <si>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</si>
  <si>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</si>
  <si>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</si>
  <si>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</si>
  <si>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</si>
  <si>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</si>
  <si>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</si>
  <si>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</si>
  <si>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</si>
  <si>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</si>
  <si>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</si>
  <si>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</si>
  <si>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</si>
  <si>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</si>
  <si>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</si>
  <si>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</si>
  <si>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</si>
  <si>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</si>
  <si>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</si>
  <si>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</si>
  <si>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</si>
  <si>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</si>
  <si>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</si>
  <si>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</si>
  <si>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</si>
  <si>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</si>
  <si>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</si>
  <si>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</si>
  <si>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</si>
  <si>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</si>
  <si>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</si>
  <si>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</si>
  <si>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</si>
  <si>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</si>
  <si>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</si>
  <si>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</si>
  <si>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</si>
  <si>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</si>
  <si>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</si>
  <si>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</si>
  <si>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</si>
  <si>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</si>
  <si>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</si>
  <si>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</si>
  <si>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</si>
  <si>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</si>
  <si>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</si>
  <si>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</si>
  <si>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</si>
  <si>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</si>
  <si>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</si>
  <si>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</si>
  <si>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</si>
  <si>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</si>
  <si>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</si>
  <si>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</si>
  <si>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</si>
  <si>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</si>
  <si>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</si>
  <si>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</si>
  <si>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</si>
  <si>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</si>
  <si>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</si>
  <si>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</si>
  <si>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</si>
  <si>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</si>
  <si>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</si>
  <si>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</si>
  <si>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</si>
  <si>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</si>
  <si>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</si>
  <si>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</si>
  <si>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</si>
  <si>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</si>
  <si>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</si>
  <si>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</si>
  <si>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</si>
  <si>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</si>
  <si>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</si>
  <si>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</si>
  <si>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</si>
  <si>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</si>
  <si>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</si>
  <si>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</si>
  <si>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</si>
  <si>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</si>
  <si>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</si>
  <si>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</si>
  <si>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</si>
  <si>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</si>
  <si>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</si>
  <si>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</si>
  <si>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</si>
  <si>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</si>
  <si>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</si>
  <si>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</si>
  <si>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</si>
  <si>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</si>
  <si>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</si>
  <si>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</si>
  <si>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</si>
  <si>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</si>
  <si>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</si>
  <si>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</si>
  <si>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</si>
  <si>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</si>
  <si>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</si>
  <si>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</si>
  <si>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</si>
  <si>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</si>
  <si>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</si>
  <si>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</si>
  <si>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</si>
  <si>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</si>
  <si>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</si>
  <si>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</si>
  <si>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</si>
  <si>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</si>
  <si>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</si>
  <si>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</si>
  <si>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</si>
  <si>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</si>
  <si>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</si>
  <si>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</si>
  <si>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</si>
  <si>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</si>
  <si>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</si>
  <si>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</si>
  <si>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</si>
  <si>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</si>
  <si>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</si>
  <si>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</si>
  <si>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</si>
  <si>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</si>
  <si>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</si>
  <si>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</si>
  <si>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</si>
  <si>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</si>
  <si>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</si>
  <si>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</si>
  <si>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</si>
  <si>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</si>
  <si>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</si>
  <si>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</si>
  <si>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</si>
  <si>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</si>
  <si>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</si>
  <si>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</si>
  <si>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</si>
  <si>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</si>
  <si>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</si>
  <si>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</si>
  <si>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</si>
  <si>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</si>
  <si>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</si>
  <si>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</si>
  <si>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</si>
  <si>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</si>
  <si>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</si>
  <si>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</si>
  <si>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</si>
  <si>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</si>
  <si>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</si>
  <si>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</si>
  <si>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</si>
  <si>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</si>
  <si>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</si>
  <si>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</si>
  <si>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</si>
  <si>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</si>
  <si>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</si>
  <si>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</si>
  <si>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</si>
  <si>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</si>
  <si>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</si>
  <si>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</si>
  <si>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</si>
  <si>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</si>
  <si>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</si>
  <si>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</si>
  <si>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</si>
  <si>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</si>
  <si>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</si>
  <si>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</si>
  <si>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</si>
  <si>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</si>
  <si>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</si>
  <si>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</si>
  <si>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</si>
  <si>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</si>
  <si>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</si>
  <si>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</si>
  <si>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</si>
  <si>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</si>
  <si>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</si>
  <si>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</si>
  <si>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</si>
  <si>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</si>
  <si>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</si>
  <si>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</si>
  <si>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</si>
  <si>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</si>
  <si>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</si>
  <si>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</si>
  <si>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</si>
  <si>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</si>
  <si>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</si>
  <si>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</si>
  <si>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</si>
  <si>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</si>
  <si>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</si>
  <si>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</si>
  <si>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</si>
  <si>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</si>
  <si>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</si>
  <si>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</si>
  <si>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</si>
  <si>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</si>
  <si>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</si>
  <si>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</si>
  <si>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</si>
  <si>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</si>
  <si>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</si>
  <si>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</si>
  <si>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</si>
  <si>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</si>
  <si>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</si>
  <si>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</si>
  <si>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</si>
  <si>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</si>
  <si>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</si>
  <si>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</si>
  <si>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</si>
  <si>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</si>
  <si>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</si>
  <si>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</si>
  <si>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</si>
  <si>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</si>
  <si>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</si>
  <si>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</si>
  <si>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</si>
  <si>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</si>
  <si>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</si>
  <si>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</si>
  <si>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</si>
  <si>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</si>
  <si>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</si>
  <si>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</si>
  <si>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</si>
  <si>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</si>
  <si>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</si>
  <si>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</si>
  <si>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</si>
  <si>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</si>
  <si>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</si>
  <si>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</si>
  <si>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</si>
  <si>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</si>
  <si>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</si>
  <si>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</si>
  <si>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</si>
  <si>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</si>
  <si>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</si>
  <si>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</si>
  <si>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</si>
  <si>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</si>
  <si>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</si>
  <si>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</si>
  <si>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</si>
  <si>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</si>
  <si>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</si>
  <si>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</si>
  <si>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</si>
  <si>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</si>
  <si>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</si>
  <si>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</si>
  <si>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</si>
  <si>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</si>
  <si>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</si>
  <si>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</si>
  <si>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</si>
  <si>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</si>
  <si>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</si>
  <si>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</si>
  <si>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</si>
  <si>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</si>
  <si>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</si>
  <si>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</si>
  <si>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</si>
  <si>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</si>
  <si>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</si>
  <si>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</si>
  <si>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</si>
  <si>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</si>
  <si>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</si>
  <si>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</si>
  <si>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</si>
  <si>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</si>
  <si>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</si>
  <si>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</si>
  <si>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</si>
  <si>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</si>
  <si>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</si>
  <si>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</si>
  <si>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</si>
  <si>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</si>
  <si>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</si>
  <si>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</si>
  <si>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</si>
  <si>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</si>
  <si>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</si>
  <si>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</si>
  <si>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</si>
  <si>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</si>
  <si>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</si>
  <si>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</si>
  <si>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</si>
  <si>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</si>
  <si>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</si>
  <si>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</si>
  <si>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</si>
  <si>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</si>
  <si>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</si>
  <si>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</si>
  <si>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</si>
  <si>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</si>
  <si>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</si>
  <si>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</si>
  <si>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</si>
  <si>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</si>
  <si>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</si>
  <si>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</si>
  <si>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</si>
  <si>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</si>
  <si>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</si>
  <si>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</si>
  <si>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</si>
  <si>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</si>
  <si>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</si>
  <si>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</si>
  <si>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</si>
  <si>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</si>
  <si>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</si>
  <si>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</si>
  <si>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</si>
  <si>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</si>
  <si>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</si>
  <si>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</si>
  <si>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</si>
  <si>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</si>
  <si>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</si>
  <si>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</si>
  <si>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</si>
  <si>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</si>
  <si>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</si>
  <si>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</si>
  <si>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</si>
  <si>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</si>
  <si>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</si>
  <si>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</si>
  <si>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</si>
  <si>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</si>
  <si>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</si>
  <si>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</si>
  <si>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</si>
  <si>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</si>
  <si>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</si>
  <si>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</si>
  <si>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</si>
  <si>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</si>
  <si>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</si>
  <si>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</si>
  <si>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</si>
  <si>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</si>
  <si>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</si>
  <si>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</si>
  <si>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</si>
  <si>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</si>
  <si>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</si>
  <si>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</si>
  <si>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</si>
  <si>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</si>
  <si>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</si>
  <si>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</si>
  <si>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</si>
  <si>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</si>
  <si>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</si>
  <si>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</si>
  <si>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</si>
  <si>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</si>
  <si>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</si>
  <si>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</si>
  <si>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</si>
  <si>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</si>
  <si>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</si>
  <si>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</si>
  <si>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</si>
  <si>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</si>
  <si>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</si>
  <si>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</si>
  <si>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</si>
  <si>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</si>
  <si>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</si>
  <si>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</si>
  <si>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</si>
  <si>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</si>
  <si>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</si>
  <si>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</si>
  <si>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</si>
  <si>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</si>
  <si>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</si>
  <si>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</si>
  <si>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</si>
  <si>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</si>
  <si>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</si>
  <si>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</si>
  <si>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</si>
  <si>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</si>
  <si>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</si>
  <si>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</si>
  <si>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</si>
  <si>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</si>
  <si>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</si>
  <si>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</si>
  <si>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</si>
  <si>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</si>
  <si>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</si>
  <si>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</si>
  <si>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</si>
  <si>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</si>
  <si>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</si>
  <si>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</si>
  <si>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</si>
  <si>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</si>
  <si>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</si>
  <si>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</si>
  <si>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</si>
  <si>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</si>
  <si>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</si>
  <si>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</si>
  <si>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</si>
  <si>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</si>
  <si>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</si>
  <si>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</si>
  <si>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</si>
  <si>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</si>
  <si>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</si>
  <si>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</si>
  <si>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</si>
  <si>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</si>
  <si>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</si>
  <si>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</si>
  <si>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</si>
  <si>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</si>
  <si>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</si>
  <si>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</si>
  <si>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</si>
  <si>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</si>
  <si>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</si>
  <si>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</si>
  <si>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</si>
  <si>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</si>
  <si>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</si>
  <si>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</si>
  <si>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</si>
  <si>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</si>
  <si>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</si>
  <si>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</si>
  <si>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</si>
  <si>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</si>
  <si>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</si>
  <si>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</si>
  <si>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</si>
  <si>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</si>
  <si>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</si>
  <si>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</si>
  <si>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</si>
  <si>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</si>
  <si>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</si>
  <si>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</si>
  <si>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</si>
  <si>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</si>
  <si>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</si>
  <si>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</si>
  <si>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</si>
  <si>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</si>
  <si>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</si>
  <si>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</si>
  <si>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</si>
  <si>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</si>
  <si>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</si>
  <si>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</si>
  <si>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</si>
  <si>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</si>
  <si>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</si>
  <si>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</si>
  <si>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</si>
  <si>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</si>
  <si>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</si>
  <si>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</si>
  <si>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</si>
  <si>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</si>
  <si>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</si>
  <si>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</si>
  <si>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</si>
  <si>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</si>
  <si>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</si>
  <si>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</si>
  <si>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</si>
  <si>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</si>
  <si>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</si>
  <si>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</si>
  <si>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</si>
  <si>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</si>
  <si>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</si>
  <si>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</si>
  <si>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</si>
  <si>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</si>
  <si>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</si>
  <si>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</si>
  <si>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</si>
  <si>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</si>
  <si>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</si>
  <si>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</si>
  <si>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</si>
  <si>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</si>
  <si>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</si>
  <si>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</si>
  <si>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</si>
  <si>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</si>
  <si>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</si>
  <si>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</si>
  <si>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</si>
  <si>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</si>
  <si>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</si>
  <si>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</si>
  <si>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</si>
  <si>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</si>
  <si>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</si>
  <si>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</si>
  <si>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</si>
  <si>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</si>
  <si>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</si>
  <si>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</si>
  <si>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</si>
  <si>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</si>
  <si>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</si>
  <si>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</si>
  <si>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</si>
  <si>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</si>
  <si>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</si>
  <si>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</si>
  <si>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</si>
  <si>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</si>
  <si>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</si>
  <si>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</si>
  <si>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</si>
  <si>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</si>
  <si>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</si>
  <si>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</si>
  <si>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</si>
  <si>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</si>
  <si>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</si>
  <si>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</si>
  <si>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</si>
  <si>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</si>
  <si>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</si>
  <si>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</si>
  <si>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</si>
  <si>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</si>
  <si>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</si>
  <si>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</si>
  <si>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</si>
  <si>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</si>
  <si>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</si>
  <si>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</si>
  <si>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</si>
  <si>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</si>
  <si>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</si>
  <si>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</si>
  <si>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</si>
  <si>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</si>
  <si>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</si>
  <si>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</si>
  <si>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</si>
  <si>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</si>
  <si>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</si>
  <si>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</si>
  <si>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</si>
  <si>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</si>
  <si>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</si>
  <si>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</si>
  <si>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</si>
  <si>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</si>
  <si>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</si>
  <si>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</si>
  <si>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</si>
  <si>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</si>
  <si>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</si>
  <si>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</si>
  <si>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</si>
  <si>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</si>
  <si>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</si>
  <si>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</si>
  <si>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</si>
  <si>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</si>
  <si>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</si>
  <si>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</si>
  <si>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</si>
  <si>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</si>
  <si>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</si>
  <si>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</si>
  <si>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</si>
  <si>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</si>
  <si>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</si>
  <si>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</si>
  <si>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</si>
  <si>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</si>
  <si>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</si>
  <si>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</si>
  <si>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</si>
  <si>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</si>
  <si>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</si>
  <si>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</si>
  <si>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</si>
  <si>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</si>
  <si>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</si>
  <si>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</si>
  <si>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</si>
  <si>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</si>
  <si>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</si>
  <si>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</si>
  <si>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</si>
  <si>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</si>
  <si>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</si>
  <si>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</si>
  <si>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</si>
  <si>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</si>
  <si>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</si>
  <si>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</si>
  <si>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</si>
  <si>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</si>
  <si>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</si>
  <si>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</si>
  <si>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</si>
  <si>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</si>
  <si>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</si>
  <si>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</si>
  <si>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</si>
  <si>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</si>
  <si>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</si>
  <si>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</si>
  <si>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</si>
  <si>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</si>
  <si>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</si>
  <si>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</si>
  <si>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</si>
  <si>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</si>
  <si>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</si>
  <si>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</si>
  <si>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</si>
  <si>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</si>
  <si>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</si>
  <si>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</si>
  <si>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</si>
  <si>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</si>
  <si>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</si>
  <si>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</si>
  <si>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</si>
  <si>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</si>
  <si>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</si>
  <si>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</si>
  <si>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</si>
  <si>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</si>
  <si>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</si>
  <si>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</si>
  <si>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</si>
  <si>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</si>
  <si>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</si>
  <si>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</si>
  <si>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</si>
  <si>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</si>
  <si>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</si>
  <si>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</si>
  <si>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</si>
  <si>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</si>
  <si>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</si>
  <si>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</si>
  <si>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</si>
  <si>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</si>
  <si>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</si>
  <si>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</si>
  <si>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</si>
  <si>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</si>
  <si>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</si>
  <si>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</si>
  <si>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</si>
  <si>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</si>
  <si>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</si>
  <si>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</si>
  <si>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</si>
  <si>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</si>
  <si>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</si>
  <si>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</si>
  <si>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</si>
  <si>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</si>
  <si>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</si>
  <si>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</si>
  <si>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</si>
  <si>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</si>
  <si>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</si>
  <si>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</si>
  <si>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</si>
  <si>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</si>
  <si>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</si>
  <si>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</si>
  <si>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</si>
  <si>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</si>
  <si>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</si>
  <si>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</si>
  <si>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</si>
  <si>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</si>
  <si>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</si>
  <si>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</si>
  <si>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</si>
  <si>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</si>
  <si>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</si>
  <si>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</si>
  <si>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</si>
  <si>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</si>
  <si>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</si>
  <si>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</si>
  <si>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</si>
  <si>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</si>
  <si>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</si>
  <si>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</si>
  <si>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</si>
  <si>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</si>
  <si>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</si>
  <si>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</si>
  <si>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</si>
  <si>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</si>
  <si>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</si>
  <si>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</si>
  <si>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</si>
  <si>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</si>
  <si>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</si>
  <si>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</si>
  <si>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</si>
  <si>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</si>
  <si>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</si>
  <si>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</si>
  <si>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</si>
  <si>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</si>
  <si>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</si>
  <si>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</si>
  <si>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</si>
  <si>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</si>
  <si>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</si>
  <si>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</si>
  <si>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</si>
  <si>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</si>
  <si>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</si>
  <si>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</si>
  <si>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</si>
  <si>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</si>
  <si>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</si>
  <si>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</si>
  <si>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</si>
  <si>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</si>
  <si>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</si>
  <si>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</si>
  <si>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</si>
  <si>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</si>
  <si>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</si>
  <si>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</si>
  <si>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</si>
  <si>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</si>
  <si>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</si>
  <si>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</si>
  <si>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</si>
  <si>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</si>
  <si>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</si>
  <si>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</si>
  <si>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</si>
  <si>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</si>
  <si>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</si>
  <si>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</si>
  <si>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</si>
  <si>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</si>
  <si>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</si>
  <si>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</si>
  <si>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</si>
  <si>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</si>
  <si>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</si>
  <si>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</si>
  <si>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</si>
  <si>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</si>
  <si>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</si>
  <si>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</si>
  <si>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</si>
  <si>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</si>
  <si>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</si>
  <si>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</si>
  <si>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</si>
  <si>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</si>
  <si>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</si>
  <si>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</si>
  <si>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</si>
  <si>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</si>
  <si>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</si>
  <si>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</si>
  <si>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</si>
  <si>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</si>
  <si>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</si>
  <si>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</si>
  <si>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</si>
  <si>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</si>
  <si>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</si>
  <si>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</si>
  <si>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</si>
  <si>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</si>
  <si>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</si>
  <si>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</si>
  <si>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</si>
  <si>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</si>
  <si>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</si>
  <si>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</si>
  <si>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</si>
  <si>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</si>
  <si>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</si>
  <si>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</si>
  <si>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</si>
  <si>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</si>
  <si>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</si>
  <si>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</si>
  <si>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</si>
  <si>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</si>
  <si>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</si>
  <si>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</si>
  <si>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</si>
  <si>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</si>
  <si>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</si>
  <si>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</si>
  <si>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</si>
  <si>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</si>
  <si>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</si>
  <si>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</si>
  <si>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</si>
  <si>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</si>
  <si>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</si>
  <si>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</si>
  <si>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</si>
  <si>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</si>
  <si>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</si>
  <si>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</si>
  <si>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</si>
  <si>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</si>
  <si>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</si>
  <si>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</si>
  <si>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</si>
  <si>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</si>
  <si>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</si>
  <si>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</si>
  <si>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</si>
  <si>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</si>
  <si>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</si>
  <si>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</si>
  <si>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</si>
  <si>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</si>
  <si>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</si>
  <si>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</si>
  <si>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</si>
  <si>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</si>
  <si>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</si>
  <si>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</si>
  <si>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</si>
  <si>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</si>
  <si>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</si>
  <si>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</si>
  <si>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</si>
  <si>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</si>
  <si>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</si>
  <si>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</si>
  <si>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</si>
  <si>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</si>
  <si>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</si>
  <si>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</si>
  <si>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</si>
  <si>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</si>
  <si>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</si>
  <si>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</si>
  <si>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</si>
  <si>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</si>
  <si>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</si>
  <si>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</si>
  <si>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</si>
  <si>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</si>
  <si>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</si>
  <si>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</si>
  <si>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</si>
  <si>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</si>
  <si>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</si>
  <si>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</si>
  <si>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</si>
  <si>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</si>
  <si>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</si>
  <si>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</si>
  <si>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</si>
  <si>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</si>
  <si>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</si>
  <si>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</si>
  <si>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</si>
  <si>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</si>
  <si>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</si>
  <si>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</si>
  <si>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</si>
  <si>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</si>
  <si>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</si>
  <si>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</si>
  <si>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</si>
  <si>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</si>
  <si>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</si>
  <si>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</si>
  <si>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</si>
  <si>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</si>
  <si>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</si>
  <si>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</si>
  <si>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</si>
  <si>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</si>
  <si>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</si>
  <si>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</si>
  <si>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</si>
  <si>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</si>
  <si>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</si>
  <si>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</si>
  <si>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</si>
  <si>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</si>
  <si>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</si>
  <si>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</si>
  <si>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</si>
  <si>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</si>
  <si>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</si>
  <si>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</si>
  <si>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</si>
  <si>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</si>
  <si>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</si>
  <si>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</si>
  <si>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</si>
  <si>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</si>
  <si>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</si>
  <si>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</si>
  <si>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</si>
  <si>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</si>
  <si>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</si>
  <si>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</si>
  <si>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</si>
  <si>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</si>
  <si>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</si>
  <si>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</si>
  <si>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</si>
  <si>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</si>
  <si>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</si>
  <si>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</si>
  <si>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</si>
  <si>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</si>
  <si>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</si>
  <si>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</si>
  <si>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</si>
  <si>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</si>
  <si>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</si>
  <si>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</si>
  <si>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</si>
  <si>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</si>
  <si>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</si>
  <si>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</si>
  <si>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</si>
  <si>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</si>
  <si>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</si>
  <si>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</si>
  <si>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</si>
  <si>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</si>
  <si>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</si>
  <si>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</si>
  <si>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</si>
  <si>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</si>
  <si>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</si>
  <si>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</si>
  <si>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</si>
  <si>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</si>
  <si>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</si>
  <si>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</si>
  <si>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</si>
  <si>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</si>
  <si>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</si>
  <si>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</si>
  <si>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</si>
  <si>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</si>
  <si>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</si>
  <si>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</si>
  <si>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</si>
  <si>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</si>
  <si>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</si>
  <si>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</si>
  <si>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</si>
  <si>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</si>
  <si>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</si>
  <si>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</si>
  <si>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</si>
  <si>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</si>
  <si>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</si>
  <si>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</si>
  <si>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</si>
  <si>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</si>
  <si>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</si>
  <si>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</si>
  <si>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</si>
  <si>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</si>
  <si>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</si>
  <si>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</si>
  <si>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</si>
  <si>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</si>
  <si>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</si>
  <si>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</si>
  <si>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</si>
  <si>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</si>
  <si>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</si>
  <si>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</si>
  <si>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</si>
  <si>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</si>
  <si>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</si>
  <si>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</si>
  <si>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</si>
  <si>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</si>
  <si>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</si>
  <si>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</si>
  <si>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</si>
  <si>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</si>
  <si>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</si>
  <si>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</si>
  <si>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</si>
  <si>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</si>
  <si>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</si>
  <si>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</si>
  <si>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</si>
  <si>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</si>
  <si>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</si>
  <si>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</si>
  <si>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</si>
  <si>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</si>
  <si>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</si>
  <si>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</si>
  <si>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</si>
  <si>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</si>
  <si>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</si>
  <si>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</si>
  <si>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</si>
  <si>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</si>
  <si>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</si>
  <si>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</si>
  <si>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</si>
  <si>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</si>
  <si>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</si>
  <si>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</si>
  <si>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</si>
  <si>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</si>
  <si>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</si>
  <si>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</si>
  <si>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</si>
  <si>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</si>
  <si>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</si>
  <si>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</si>
  <si>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</si>
  <si>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</si>
  <si>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</si>
  <si>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</si>
  <si>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</si>
  <si>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</si>
  <si>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</si>
  <si>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</si>
  <si>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</si>
  <si>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</si>
  <si>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</si>
  <si>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</si>
  <si>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</si>
  <si>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</si>
  <si>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</si>
  <si>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</si>
  <si>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</si>
  <si>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</si>
  <si>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</si>
  <si>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</si>
  <si>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</si>
  <si>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</si>
  <si>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</si>
  <si>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</si>
  <si>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</si>
  <si>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</si>
  <si>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</si>
  <si>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</si>
  <si>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</si>
  <si>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</si>
  <si>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</si>
  <si>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</si>
  <si>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</si>
  <si>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</si>
  <si>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</si>
  <si>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</si>
  <si>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</si>
  <si>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</si>
  <si>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</si>
  <si>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</si>
  <si>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</si>
  <si>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</si>
  <si>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</si>
  <si>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</si>
  <si>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</si>
  <si>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</si>
  <si>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</si>
  <si>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</si>
  <si>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</si>
  <si>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</si>
  <si>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</si>
  <si>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</si>
  <si>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</si>
  <si>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</si>
  <si>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</si>
  <si>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</si>
  <si>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</si>
  <si>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</si>
  <si>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</si>
  <si>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</si>
  <si>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</si>
  <si>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</si>
  <si>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</si>
  <si>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</si>
  <si>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</si>
  <si>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</si>
  <si>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</si>
  <si>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</si>
  <si>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</si>
  <si>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</si>
  <si>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</si>
  <si>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</si>
  <si>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</si>
  <si>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</si>
  <si>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</si>
  <si>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</si>
  <si>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</si>
  <si>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</si>
  <si>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</si>
  <si>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</si>
  <si>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</si>
  <si>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</si>
  <si>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</si>
  <si>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</si>
  <si>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</si>
  <si>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</si>
  <si>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</si>
  <si>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</si>
  <si>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</si>
  <si>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</si>
  <si>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</si>
  <si>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</si>
  <si>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</si>
  <si>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</si>
  <si>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</si>
  <si>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</si>
  <si>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</si>
  <si>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</si>
  <si>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</si>
  <si>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</si>
  <si>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</si>
  <si>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</si>
  <si>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</si>
  <si>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</si>
  <si>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</si>
  <si>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</si>
  <si>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</si>
  <si>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</si>
  <si>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</si>
  <si>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</si>
  <si>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</si>
  <si>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</si>
  <si>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</si>
  <si>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</si>
  <si>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</si>
  <si>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</si>
  <si>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</si>
  <si>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</si>
  <si>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</si>
  <si>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</si>
  <si>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</si>
  <si>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</si>
  <si>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</si>
  <si>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</si>
  <si>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</si>
  <si>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</si>
  <si>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</si>
  <si>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</si>
  <si>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</si>
  <si>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</si>
  <si>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</si>
  <si>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</si>
  <si>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</si>
  <si>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</si>
  <si>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</si>
  <si>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</si>
  <si>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</si>
  <si>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</si>
  <si>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</si>
  <si>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</si>
  <si>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</si>
  <si>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</si>
  <si>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</si>
  <si>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</si>
  <si>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</si>
  <si>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</si>
  <si>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</si>
  <si>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</si>
  <si>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</si>
  <si>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</si>
  <si>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</si>
  <si>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</si>
  <si>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</si>
  <si>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</si>
  <si>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</si>
  <si>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</si>
  <si>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</si>
  <si>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</si>
  <si>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</si>
  <si>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</si>
  <si>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</si>
  <si>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</si>
  <si>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</si>
  <si>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</si>
  <si>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</si>
  <si>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</si>
  <si>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</si>
  <si>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</si>
  <si>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</si>
  <si>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</si>
  <si>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</si>
  <si>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</si>
  <si>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</si>
  <si>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</si>
  <si>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</si>
  <si>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</si>
  <si>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</si>
  <si>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</si>
  <si>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</si>
  <si>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</si>
  <si>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</si>
  <si>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</si>
  <si>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</si>
  <si>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</si>
  <si>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</si>
  <si>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</si>
  <si>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</si>
  <si>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</si>
  <si>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</si>
  <si>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</si>
  <si>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</si>
  <si>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</si>
  <si>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</si>
  <si>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</si>
  <si>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</si>
  <si>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</si>
  <si>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</si>
  <si>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</si>
  <si>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</si>
  <si>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</si>
  <si>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</si>
  <si>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</si>
  <si>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</si>
  <si>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</si>
  <si>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</si>
  <si>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</si>
  <si>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</si>
  <si>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</si>
  <si>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</si>
  <si>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</si>
  <si>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</si>
  <si>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</si>
  <si>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</si>
  <si>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</si>
  <si>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</si>
  <si>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</si>
  <si>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</si>
  <si>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</si>
  <si>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</si>
  <si>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</si>
  <si>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</si>
  <si>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</si>
  <si>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</si>
  <si>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</si>
  <si>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</si>
  <si>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</si>
  <si>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</si>
  <si>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</si>
  <si>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</si>
  <si>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</si>
  <si>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</si>
  <si>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</si>
  <si>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</si>
  <si>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</si>
  <si>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</si>
  <si>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</si>
  <si>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</si>
  <si>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</si>
  <si>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</si>
  <si>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</si>
  <si>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</si>
  <si>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</si>
  <si>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</si>
  <si>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</si>
  <si>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</si>
  <si>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</si>
  <si>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</si>
  <si>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</si>
  <si>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</si>
  <si>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</si>
  <si>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</si>
  <si>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</si>
  <si>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</si>
  <si>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</si>
  <si>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</si>
  <si>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</si>
  <si>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</si>
  <si>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</si>
  <si>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</si>
  <si>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</si>
  <si>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</si>
  <si>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</si>
  <si>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</si>
  <si>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</si>
  <si>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</si>
  <si>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</si>
  <si>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</si>
  <si>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</si>
  <si>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</si>
  <si>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</si>
  <si>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</si>
  <si>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</si>
  <si>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</si>
  <si>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</si>
  <si>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</si>
  <si>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</si>
  <si>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</si>
  <si>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</si>
  <si>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</si>
  <si>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</si>
  <si>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</si>
  <si>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</si>
  <si>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</si>
  <si>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</si>
  <si>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</si>
  <si>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</si>
  <si>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</si>
  <si>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</si>
  <si>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</si>
  <si>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</si>
  <si>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</si>
  <si>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</si>
  <si>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</si>
  <si>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</si>
  <si>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</si>
  <si>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</si>
  <si>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</si>
  <si>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</si>
  <si>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</si>
  <si>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</si>
  <si>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</si>
  <si>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</si>
  <si>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</si>
  <si>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</si>
  <si>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</si>
  <si>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</si>
  <si>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</si>
  <si>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</si>
  <si>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</si>
  <si>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</si>
  <si>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</si>
  <si>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</si>
  <si>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</si>
  <si>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</si>
  <si>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</si>
  <si>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</si>
  <si>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</si>
  <si>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</si>
  <si>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</si>
  <si>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</si>
  <si>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</si>
  <si>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</si>
  <si>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</si>
  <si>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</si>
  <si>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</si>
  <si>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</si>
  <si>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</si>
  <si>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</si>
  <si>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</si>
  <si>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</si>
  <si>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</si>
  <si>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</si>
  <si>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</si>
  <si>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</si>
  <si>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</si>
  <si>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</si>
  <si>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</si>
  <si>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</si>
  <si>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</si>
  <si>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</si>
  <si>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</si>
  <si>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</si>
  <si>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</si>
  <si>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</si>
  <si>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</si>
  <si>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</si>
  <si>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</si>
  <si>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</si>
  <si>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</si>
  <si>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</si>
  <si>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</si>
  <si>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</si>
  <si>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</si>
  <si>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</si>
  <si>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</si>
  <si>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</si>
  <si>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</si>
  <si>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</si>
  <si>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</si>
  <si>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</si>
  <si>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</si>
  <si>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</si>
  <si>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</si>
  <si>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</si>
  <si>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</si>
  <si>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</si>
  <si>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</si>
  <si>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</si>
  <si>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</si>
  <si>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</si>
  <si>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</si>
  <si>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</si>
  <si>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</si>
  <si>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</si>
  <si>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</si>
  <si>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</si>
  <si>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</si>
  <si>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</si>
  <si>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</si>
  <si>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</si>
  <si>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</si>
  <si>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</si>
  <si>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</si>
  <si>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</si>
  <si>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</si>
  <si>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</si>
  <si>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</si>
  <si>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</si>
  <si>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</si>
  <si>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</si>
  <si>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</si>
  <si>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</si>
  <si>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</si>
  <si>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</si>
  <si>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</si>
  <si>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</si>
  <si>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</si>
  <si>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</si>
  <si>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</si>
  <si>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</si>
  <si>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</si>
  <si>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</si>
  <si>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</si>
  <si>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</si>
  <si>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</si>
  <si>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</si>
  <si>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</si>
  <si>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</si>
  <si>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</si>
  <si>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</si>
  <si>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</si>
  <si>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</si>
  <si>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</si>
  <si>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</si>
  <si>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</si>
  <si>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</si>
  <si>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</si>
  <si>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</si>
  <si>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</si>
  <si>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</si>
  <si>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</si>
  <si>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</si>
  <si>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</si>
  <si>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</si>
  <si>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</si>
  <si>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</si>
  <si>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</si>
  <si>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</si>
  <si>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</si>
  <si>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</si>
  <si>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</si>
  <si>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</si>
  <si>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</si>
  <si>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</si>
  <si>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</si>
  <si>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</si>
  <si>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</si>
  <si>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</si>
  <si>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</si>
  <si>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</si>
  <si>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</si>
  <si>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</si>
  <si>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</si>
  <si>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</si>
  <si>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</si>
  <si>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</si>
  <si>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</si>
  <si>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</si>
  <si>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</si>
  <si>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</si>
  <si>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</si>
  <si>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</si>
  <si>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</si>
  <si>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</si>
  <si>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</si>
  <si>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</si>
  <si>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</si>
  <si>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</si>
  <si>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</si>
  <si>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</si>
  <si>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</si>
  <si>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</si>
  <si>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</si>
  <si>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</si>
  <si>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</si>
  <si>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</si>
  <si>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</si>
  <si>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</si>
  <si>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</si>
  <si>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</si>
  <si>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</si>
  <si>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</si>
  <si>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</si>
  <si>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</si>
  <si>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</si>
  <si>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</si>
  <si>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</si>
  <si>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</si>
  <si>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</si>
  <si>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</si>
  <si>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</si>
  <si>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</si>
  <si>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</si>
  <si>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</si>
  <si>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</si>
  <si>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</si>
  <si>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</si>
  <si>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</si>
  <si>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</si>
  <si>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</si>
  <si>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</si>
  <si>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</si>
  <si>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</si>
  <si>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</si>
  <si>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</si>
  <si>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</si>
  <si>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</si>
  <si>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</si>
  <si>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</si>
  <si>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</si>
  <si>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</si>
  <si>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</si>
  <si>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</si>
  <si>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</si>
  <si>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</si>
  <si>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</si>
  <si>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</si>
  <si>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</si>
  <si>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</si>
  <si>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</si>
  <si>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</si>
  <si>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</si>
  <si>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</si>
  <si>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</si>
  <si>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</si>
  <si>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</si>
  <si>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</si>
  <si>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</si>
  <si>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</si>
  <si>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</si>
  <si>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</si>
  <si>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</si>
  <si>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</si>
  <si>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</si>
  <si>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</si>
  <si>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</si>
  <si>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</si>
  <si>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</si>
  <si>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</si>
  <si>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</si>
  <si>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</si>
  <si>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</si>
  <si>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</si>
  <si>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</si>
  <si>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</si>
  <si>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</si>
  <si>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</si>
  <si>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</si>
  <si>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</si>
  <si>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</si>
  <si>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</si>
  <si>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</si>
  <si>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</si>
  <si>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</si>
  <si>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</si>
  <si>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</si>
  <si>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</si>
  <si>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</si>
  <si>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</si>
  <si>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</si>
  <si>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</si>
  <si>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</si>
  <si>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</si>
  <si>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</si>
  <si>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</si>
  <si>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</si>
  <si>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</si>
  <si>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</si>
  <si>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</si>
  <si>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</si>
  <si>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</si>
  <si>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</si>
  <si>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</si>
  <si>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</si>
  <si>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</si>
  <si>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</si>
  <si>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</si>
  <si>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</si>
  <si>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</si>
  <si>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</si>
  <si>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</si>
  <si>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</si>
  <si>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</si>
  <si>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</si>
  <si>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</si>
  <si>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</si>
  <si>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</si>
  <si>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</si>
  <si>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</si>
  <si>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</si>
  <si>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</si>
  <si>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</si>
  <si>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</si>
  <si>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</si>
  <si>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</si>
  <si>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</si>
  <si>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</si>
  <si>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</si>
  <si>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</si>
  <si>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</si>
  <si>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</si>
  <si>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</si>
  <si>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</si>
  <si>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</si>
  <si>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</si>
  <si>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</si>
  <si>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</si>
  <si>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</si>
  <si>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</si>
  <si>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</si>
  <si>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</si>
  <si>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</si>
  <si>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</si>
  <si>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</si>
  <si>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</si>
  <si>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</si>
  <si>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</si>
  <si>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</si>
  <si>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</si>
  <si>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</si>
  <si>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</si>
  <si>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</si>
  <si>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</si>
  <si>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</si>
  <si>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</si>
  <si>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</si>
  <si>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</si>
  <si>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</si>
  <si>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</si>
  <si>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</si>
  <si>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</si>
  <si>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</si>
  <si>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</si>
  <si>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</si>
  <si>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</si>
  <si>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</si>
  <si>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</si>
  <si>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</si>
  <si>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</si>
  <si>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</si>
  <si>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</si>
  <si>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</si>
  <si>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</si>
  <si>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</si>
  <si>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</si>
  <si>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</si>
  <si>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</si>
  <si>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</si>
  <si>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</si>
  <si>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</si>
  <si>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</si>
  <si>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</si>
  <si>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</si>
  <si>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</si>
  <si>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</si>
  <si>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</si>
  <si>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</si>
  <si>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</si>
  <si>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</si>
  <si>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</si>
  <si>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</si>
  <si>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</si>
  <si>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</si>
  <si>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</si>
  <si>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</si>
  <si>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</si>
  <si>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</si>
  <si>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</si>
  <si>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</si>
  <si>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</si>
  <si>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</si>
  <si>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</si>
  <si>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</si>
  <si>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</si>
  <si>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</si>
  <si>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</si>
  <si>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</si>
  <si>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</si>
  <si>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</si>
  <si>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</si>
  <si>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</si>
  <si>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</si>
  <si>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</si>
  <si>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</si>
  <si>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</si>
  <si>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</si>
  <si>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</si>
  <si>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</si>
  <si>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</si>
  <si>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</si>
  <si>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</si>
  <si>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</si>
  <si>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</si>
  <si>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</si>
  <si>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</si>
  <si>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</si>
  <si>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</si>
  <si>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</si>
  <si>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</si>
  <si>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</si>
  <si>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</si>
  <si>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</si>
  <si>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</si>
  <si>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</si>
  <si>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</si>
  <si>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</si>
  <si>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</si>
  <si>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</si>
  <si>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</si>
  <si>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</si>
  <si>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</si>
  <si>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</si>
  <si>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</si>
  <si>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</si>
  <si>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</si>
  <si>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</si>
  <si>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</si>
  <si>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</si>
  <si>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</si>
  <si>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</si>
  <si>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</si>
  <si>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</si>
  <si>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</si>
  <si>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</si>
  <si>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</si>
  <si>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</si>
  <si>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</si>
  <si>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</si>
  <si>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</si>
  <si>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</si>
  <si>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</si>
  <si>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</si>
  <si>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</si>
  <si>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</si>
  <si>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</si>
  <si>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</si>
  <si>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</si>
  <si>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</si>
  <si>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</si>
  <si>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</si>
  <si>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</si>
  <si>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</si>
  <si>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</si>
  <si>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</si>
  <si>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</si>
  <si>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</si>
  <si>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</si>
  <si>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</si>
  <si>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</si>
  <si>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</si>
  <si>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</si>
  <si>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</si>
  <si>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</si>
  <si>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</si>
  <si>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</si>
  <si>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</si>
  <si>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</si>
  <si>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</si>
  <si>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</si>
  <si>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</si>
  <si>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</si>
  <si>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</si>
  <si>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</si>
  <si>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</si>
  <si>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</si>
  <si>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</si>
  <si>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</si>
  <si>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</si>
  <si>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</si>
  <si>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</si>
  <si>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</si>
  <si>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</si>
  <si>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</si>
  <si>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</si>
  <si>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</si>
  <si>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</si>
  <si>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</si>
  <si>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</si>
  <si>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</si>
  <si>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</si>
  <si>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</si>
  <si>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</si>
  <si>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</si>
  <si>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</si>
  <si>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</si>
  <si>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</si>
  <si>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</si>
  <si>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</si>
  <si>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</si>
  <si>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</si>
  <si>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</si>
  <si>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</si>
  <si>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</si>
  <si>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</si>
  <si>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</si>
  <si>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</si>
  <si>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</si>
  <si>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</si>
  <si>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</si>
  <si>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</si>
  <si>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</si>
  <si>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</si>
  <si>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</si>
  <si>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</si>
  <si>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</si>
  <si>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</si>
  <si>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</si>
  <si>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</si>
  <si>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</si>
  <si>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</si>
  <si>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</si>
  <si>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</si>
  <si>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</si>
  <si>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</si>
  <si>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</si>
  <si>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</si>
  <si>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</si>
  <si>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</si>
  <si>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</si>
  <si>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</si>
  <si>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</si>
  <si>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</si>
  <si>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</si>
  <si>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</si>
  <si>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</si>
  <si>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</si>
  <si>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</si>
  <si>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</si>
  <si>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</si>
  <si>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</si>
  <si>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</si>
  <si>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</si>
  <si>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</si>
  <si>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</si>
  <si>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</si>
  <si>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</si>
  <si>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</si>
  <si>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</si>
  <si>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</si>
  <si>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</si>
  <si>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</si>
  <si>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</si>
  <si>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</si>
  <si>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</si>
  <si>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</si>
  <si>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</si>
  <si>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</si>
  <si>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</si>
  <si>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</si>
  <si>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</si>
  <si>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</si>
  <si>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</si>
  <si>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</si>
  <si>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</si>
  <si>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</si>
  <si>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</si>
  <si>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</si>
  <si>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</si>
  <si>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</si>
  <si>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</si>
  <si>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</si>
  <si>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</si>
  <si>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</si>
  <si>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</si>
  <si>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</si>
  <si>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</si>
  <si>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</si>
  <si>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</si>
  <si>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</si>
  <si>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</si>
  <si>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</si>
  <si>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</si>
  <si>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</si>
  <si>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</si>
  <si>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</si>
  <si>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</si>
  <si>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</si>
  <si>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</si>
  <si>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</si>
  <si>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</si>
  <si>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</si>
  <si>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</si>
  <si>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</si>
  <si>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</si>
  <si>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</si>
  <si>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</si>
  <si>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</si>
  <si>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</si>
  <si>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</si>
  <si>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</si>
  <si>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</si>
  <si>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</si>
  <si>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</si>
  <si>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</si>
  <si>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</si>
  <si>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</si>
  <si>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</si>
  <si>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</si>
  <si>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</si>
  <si>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</si>
  <si>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</si>
  <si>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</si>
  <si>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</si>
  <si>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</si>
  <si>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</si>
  <si>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</si>
  <si>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</si>
  <si>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</si>
  <si>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</si>
  <si>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</si>
  <si>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</si>
  <si>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</si>
  <si>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</si>
  <si>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</si>
  <si>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</si>
  <si>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</si>
  <si>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</si>
  <si>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</si>
  <si>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</si>
  <si>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</si>
  <si>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</si>
  <si>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</si>
  <si>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</si>
  <si>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</si>
  <si>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</si>
  <si>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</si>
  <si>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</si>
  <si>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</si>
  <si>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</si>
  <si>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</si>
  <si>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</si>
  <si>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</si>
  <si>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</si>
  <si>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</si>
  <si>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</si>
  <si>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</si>
  <si>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</si>
  <si>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</si>
  <si>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</si>
  <si>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</si>
  <si>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</si>
  <si>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</si>
  <si>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</si>
  <si>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</si>
  <si>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</si>
  <si>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</si>
  <si>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</si>
  <si>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</si>
  <si>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</si>
  <si>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</si>
  <si>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</si>
  <si>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</si>
  <si>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</si>
  <si>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</si>
  <si>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</si>
  <si>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</si>
  <si>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</si>
  <si>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</si>
  <si>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</si>
  <si>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</si>
  <si>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</si>
  <si>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</si>
  <si>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</si>
  <si>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</si>
  <si>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</si>
  <si>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</si>
  <si>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</si>
  <si>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</si>
  <si>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</si>
  <si>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</si>
  <si>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</si>
  <si>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</si>
  <si>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</si>
  <si>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</si>
  <si>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</si>
  <si>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</si>
  <si>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</si>
  <si>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</si>
  <si>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</si>
  <si>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</si>
  <si>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</si>
  <si>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</si>
  <si>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</si>
  <si>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</si>
  <si>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</si>
  <si>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</si>
  <si>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</si>
  <si>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</si>
  <si>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</si>
  <si>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</si>
  <si>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</si>
  <si>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</si>
  <si>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</si>
  <si>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</si>
  <si>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</si>
  <si>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</si>
  <si>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</si>
  <si>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</si>
  <si>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</si>
  <si>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</si>
  <si>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</si>
  <si>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</si>
  <si>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</si>
  <si>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</si>
  <si>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</si>
  <si>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</si>
  <si>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</si>
  <si>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</si>
  <si>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</si>
  <si>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</si>
  <si>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</si>
  <si>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</si>
  <si>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</si>
  <si>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</si>
  <si>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</si>
  <si>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</si>
  <si>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</si>
  <si>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</si>
  <si>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</si>
  <si>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</si>
  <si>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</si>
  <si>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</si>
  <si>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</si>
  <si>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</si>
  <si>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</si>
  <si>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</si>
  <si>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</si>
  <si>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</si>
  <si>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</si>
  <si>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</si>
  <si>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</si>
  <si>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</si>
  <si>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</si>
  <si>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</si>
  <si>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</si>
  <si>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</si>
  <si>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</si>
  <si>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</si>
  <si>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</si>
  <si>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</si>
  <si>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</si>
  <si>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</si>
  <si>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</si>
  <si>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</si>
  <si>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</si>
  <si>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</si>
  <si>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</si>
  <si>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</si>
  <si>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</si>
  <si>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</si>
  <si>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</si>
  <si>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</si>
  <si>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</si>
  <si>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</si>
  <si>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</si>
  <si>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</si>
  <si>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</si>
  <si>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</si>
  <si>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</si>
  <si>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</si>
  <si>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</si>
  <si>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</si>
  <si>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</si>
  <si>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</si>
  <si>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</si>
  <si>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</si>
  <si>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</si>
  <si>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</si>
  <si>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</si>
  <si>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</si>
  <si>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</si>
  <si>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</si>
  <si>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</si>
  <si>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</si>
  <si>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</si>
  <si>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</si>
  <si>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</si>
  <si>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</si>
  <si>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</si>
  <si>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</si>
  <si>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</si>
  <si>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</si>
  <si>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</si>
  <si>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</si>
  <si>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</si>
  <si>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</si>
  <si>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</si>
  <si>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</si>
  <si>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</si>
  <si>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</si>
  <si>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</si>
  <si>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</si>
  <si>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</si>
  <si>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</si>
  <si>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</si>
  <si>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</si>
  <si>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</si>
  <si>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</si>
  <si>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</si>
  <si>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</si>
  <si>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</si>
  <si>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</si>
  <si>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</si>
  <si>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</si>
  <si>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</si>
  <si>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</si>
  <si>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</si>
  <si>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</si>
  <si>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</si>
  <si>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</si>
  <si>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</si>
  <si>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</si>
  <si>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</si>
  <si>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</si>
  <si>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</si>
  <si>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</si>
  <si>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</si>
  <si>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</si>
  <si>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</si>
  <si>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</si>
  <si>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</si>
  <si>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</si>
  <si>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</si>
  <si>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</si>
  <si>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</si>
  <si>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</si>
  <si>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</si>
  <si>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</si>
  <si>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</si>
  <si>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</si>
  <si>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</si>
  <si>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</si>
  <si>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</si>
  <si>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</si>
  <si>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</si>
  <si>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</si>
  <si>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</si>
  <si>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</si>
  <si>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</si>
  <si>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</si>
  <si>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</si>
  <si>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</si>
  <si>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</si>
  <si>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</si>
  <si>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</si>
  <si>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</si>
  <si>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</si>
  <si>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</si>
  <si>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</si>
  <si>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</si>
  <si>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</si>
  <si>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</si>
  <si>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</si>
  <si>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</si>
  <si>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</si>
  <si>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</si>
  <si>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</si>
  <si>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</si>
  <si>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</si>
  <si>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</si>
  <si>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</si>
  <si>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</si>
  <si>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</si>
  <si>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</si>
  <si>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</si>
  <si>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</si>
  <si>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</si>
  <si>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</si>
  <si>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</si>
  <si>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</si>
  <si>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</si>
  <si>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</si>
  <si>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</si>
  <si>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</si>
  <si>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</si>
  <si>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</si>
  <si>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</si>
  <si>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</si>
  <si>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</si>
  <si>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</si>
  <si>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</si>
  <si>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</si>
  <si>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</si>
  <si>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</si>
  <si>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</si>
  <si>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</si>
  <si>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</si>
  <si>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</si>
  <si>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</si>
  <si>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</si>
  <si>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</si>
  <si>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</si>
  <si>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</si>
  <si>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</si>
  <si>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</si>
  <si>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</si>
  <si>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</si>
  <si>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</si>
  <si>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</si>
  <si>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</si>
  <si>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</si>
  <si>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</si>
  <si>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</si>
  <si>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</si>
  <si>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</si>
  <si>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</si>
  <si>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</si>
  <si>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</si>
  <si>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</si>
  <si>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</si>
  <si>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</si>
  <si>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</si>
  <si>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</si>
  <si>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</si>
  <si>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</si>
  <si>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</si>
  <si>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</si>
  <si>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</si>
  <si>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</si>
  <si>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</si>
  <si>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</si>
  <si>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</si>
  <si>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</si>
  <si>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</si>
  <si>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</si>
  <si>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</si>
  <si>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</si>
  <si>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</si>
  <si>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</si>
  <si>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</si>
  <si>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</si>
  <si>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</si>
  <si>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</si>
  <si>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</si>
  <si>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</si>
  <si>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</si>
  <si>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</si>
  <si>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</si>
  <si>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</si>
  <si>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</si>
  <si>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</si>
  <si>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</si>
  <si>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</si>
  <si>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</si>
  <si>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</si>
  <si>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</si>
  <si>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</si>
  <si>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</si>
  <si>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</si>
  <si>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</si>
  <si>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</si>
  <si>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</si>
  <si>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</si>
  <si>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</si>
  <si>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</si>
  <si>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</si>
  <si>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</si>
  <si>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</si>
  <si>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</si>
  <si>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</si>
  <si>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</si>
  <si>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</si>
  <si>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</si>
  <si>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</si>
  <si>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</si>
  <si>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</si>
  <si>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</si>
  <si>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</si>
  <si>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</si>
  <si>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</si>
  <si>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</si>
  <si>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</si>
  <si>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</si>
  <si>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</si>
  <si>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</si>
  <si>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</si>
  <si>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</si>
  <si>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</si>
  <si>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</si>
  <si>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</si>
  <si>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</si>
  <si>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</si>
  <si>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</si>
  <si>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</si>
  <si>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</si>
  <si>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</si>
  <si>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</si>
  <si>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</si>
  <si>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</si>
  <si>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</si>
  <si>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</si>
  <si>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</si>
  <si>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</si>
  <si>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</si>
  <si>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</si>
  <si>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</si>
  <si>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</si>
  <si>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</si>
  <si>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</si>
  <si>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</si>
  <si>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</si>
  <si>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</si>
  <si>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</si>
  <si>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</si>
  <si>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</si>
  <si>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</si>
  <si>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</si>
  <si>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</si>
  <si>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</si>
  <si>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</si>
  <si>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</si>
  <si>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</si>
  <si>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</si>
  <si>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</si>
  <si>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</si>
  <si>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</si>
  <si>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</si>
  <si>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</si>
  <si>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</si>
  <si>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</si>
  <si>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</si>
  <si>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</si>
  <si>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</si>
  <si>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</si>
  <si>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</si>
  <si>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</si>
  <si>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</si>
  <si>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</si>
  <si>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</si>
  <si>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</si>
  <si>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</si>
  <si>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</si>
  <si>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</si>
  <si>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</si>
  <si>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</si>
  <si>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</si>
  <si>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</si>
  <si>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</si>
  <si>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</si>
  <si>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</si>
  <si>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</si>
  <si>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</si>
  <si>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</si>
  <si>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</si>
  <si>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</si>
  <si>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</si>
  <si>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</si>
  <si>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</si>
  <si>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</si>
  <si>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</si>
  <si>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</si>
  <si>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</si>
  <si>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</si>
  <si>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</si>
  <si>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</si>
  <si>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</si>
  <si>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</si>
  <si>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</si>
  <si>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</si>
  <si>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</si>
  <si>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</si>
  <si>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</si>
  <si>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</si>
  <si>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</si>
  <si>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</si>
  <si>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</si>
  <si>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</si>
  <si>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</si>
  <si>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</si>
  <si>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</si>
  <si>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</si>
  <si>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</si>
  <si>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</si>
  <si>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</si>
  <si>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</si>
  <si>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</si>
  <si>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</si>
  <si>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</si>
  <si>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</si>
  <si>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</si>
  <si>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</si>
  <si>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</si>
  <si>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</si>
  <si>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</si>
  <si>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</si>
  <si>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</si>
  <si>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</si>
  <si>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</si>
  <si>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</si>
  <si>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</si>
  <si>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</si>
  <si>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</si>
  <si>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</si>
  <si>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</si>
  <si>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</si>
  <si>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</si>
  <si>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</si>
  <si>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</si>
  <si>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</si>
  <si>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</si>
  <si>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</si>
  <si>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</si>
  <si>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</si>
  <si>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</si>
  <si>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</si>
  <si>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</si>
  <si>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</si>
  <si>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</si>
  <si>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</si>
  <si>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</si>
  <si>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</si>
  <si>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</si>
  <si>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</si>
  <si>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</si>
  <si>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</si>
  <si>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</si>
  <si>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</si>
  <si>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</si>
  <si>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</si>
  <si>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</si>
  <si>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</si>
  <si>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</si>
  <si>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</si>
  <si>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</si>
  <si>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</si>
  <si>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</si>
  <si>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</si>
  <si>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</si>
  <si>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</si>
  <si>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</si>
  <si>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</si>
  <si>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</si>
  <si>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</si>
  <si>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</si>
  <si>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</si>
  <si>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</si>
  <si>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</si>
  <si>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</si>
  <si>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</si>
  <si>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</si>
  <si>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</si>
  <si>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</si>
  <si>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</si>
  <si>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</si>
  <si>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</si>
  <si>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</si>
  <si>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</si>
  <si>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</si>
  <si>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</si>
  <si>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</si>
  <si>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</si>
  <si>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</si>
  <si>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</si>
  <si>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</si>
  <si>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</si>
  <si>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</si>
  <si>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</si>
  <si>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</si>
  <si>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</si>
  <si>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</si>
  <si>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</si>
  <si>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</si>
  <si>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</si>
  <si>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</si>
  <si>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</si>
  <si>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</si>
  <si>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</si>
  <si>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</si>
  <si>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</si>
  <si>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</si>
  <si>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</si>
  <si>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</si>
  <si>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</si>
  <si>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</si>
  <si>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</si>
  <si>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</si>
  <si>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</si>
  <si>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</si>
  <si>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</si>
  <si>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</si>
  <si>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</si>
  <si>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</si>
  <si>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</si>
  <si>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</si>
  <si>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</si>
  <si>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</si>
  <si>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</si>
  <si>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</si>
  <si>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</si>
  <si>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</si>
  <si>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</si>
  <si>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</si>
  <si>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</si>
  <si>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</si>
  <si>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</si>
  <si>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</si>
  <si>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</si>
  <si>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</si>
  <si>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</si>
  <si>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</si>
  <si>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</si>
  <si>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</si>
  <si>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</si>
  <si>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</si>
  <si>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</si>
  <si>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</si>
  <si>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</si>
  <si>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</si>
  <si>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</si>
  <si>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</si>
  <si>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</si>
  <si>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</si>
  <si>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</si>
  <si>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</si>
  <si>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</si>
  <si>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</si>
  <si>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</si>
  <si>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</si>
  <si>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</si>
  <si>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</si>
  <si>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</si>
  <si>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</si>
  <si>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</si>
  <si>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</si>
  <si>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</si>
  <si>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</si>
  <si>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</si>
  <si>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</si>
  <si>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</si>
  <si>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</si>
  <si>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</si>
  <si>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</si>
  <si>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</si>
  <si>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</si>
  <si>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</si>
  <si>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</si>
  <si>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</si>
  <si>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</si>
  <si>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</si>
  <si>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</si>
  <si>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</si>
  <si>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</si>
  <si>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</si>
  <si>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</si>
  <si>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</si>
  <si>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</si>
  <si>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</si>
  <si>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</si>
  <si>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</si>
  <si>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</si>
  <si>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</si>
  <si>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</si>
  <si>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</si>
  <si>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</si>
  <si>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</si>
  <si>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</si>
  <si>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</si>
  <si>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</si>
  <si>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</si>
  <si>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</si>
  <si>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</si>
  <si>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</si>
  <si>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</si>
  <si>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</si>
  <si>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</si>
  <si>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</si>
  <si>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</si>
  <si>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</si>
  <si>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</si>
  <si>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</si>
  <si>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</si>
  <si>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</si>
  <si>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</si>
  <si>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</si>
  <si>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</si>
  <si>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</si>
  <si>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</si>
  <si>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</si>
  <si>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</si>
  <si>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</si>
  <si>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</si>
  <si>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</si>
  <si>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</si>
  <si>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</si>
  <si>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</si>
  <si>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</si>
  <si>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</si>
  <si>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</si>
  <si>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</si>
  <si>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</si>
  <si>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</si>
  <si>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</si>
  <si>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</si>
  <si>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</si>
  <si>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</si>
  <si>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</si>
  <si>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</si>
  <si>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</si>
  <si>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</si>
  <si>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</si>
  <si>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</si>
  <si>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</si>
  <si>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</si>
  <si>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</si>
  <si>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</si>
  <si>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</si>
  <si>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</si>
  <si>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</si>
  <si>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</si>
  <si>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</si>
  <si>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</si>
  <si>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</si>
  <si>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</si>
  <si>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</si>
  <si>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</si>
  <si>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</si>
  <si>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</si>
  <si>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</si>
  <si>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</si>
  <si>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</si>
  <si>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</si>
  <si>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</si>
  <si>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</si>
  <si>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</si>
  <si>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</si>
  <si>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</si>
  <si>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</si>
  <si>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</si>
  <si>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</si>
  <si>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</si>
  <si>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</si>
  <si>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</si>
  <si>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</si>
  <si>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</si>
  <si>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</si>
  <si>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</si>
  <si>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</si>
  <si>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</si>
  <si>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</si>
  <si>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</si>
  <si>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</si>
  <si>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</si>
  <si>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</si>
  <si>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</si>
  <si>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</si>
  <si>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</si>
  <si>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</si>
  <si>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</si>
  <si>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</si>
  <si>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</si>
  <si>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</si>
  <si>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</si>
  <si>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</si>
  <si>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</si>
  <si>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</si>
  <si>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</si>
  <si>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</si>
  <si>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</si>
  <si>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</si>
  <si>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</si>
  <si>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</si>
  <si>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</si>
  <si>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</si>
  <si>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</si>
  <si>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</si>
  <si>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</si>
  <si>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</si>
  <si>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</si>
  <si>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</si>
  <si>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</si>
  <si>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</si>
  <si>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</si>
  <si>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</si>
  <si>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</si>
  <si>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</si>
  <si>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</si>
  <si>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</si>
  <si>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</si>
  <si>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</si>
  <si>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</si>
  <si>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</si>
  <si>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</si>
  <si>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</si>
  <si>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</si>
  <si>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</si>
  <si>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</si>
  <si>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</si>
  <si>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</si>
  <si>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</si>
  <si>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</si>
  <si>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</si>
  <si>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</si>
  <si>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</si>
  <si>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</si>
  <si>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</si>
  <si>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</si>
  <si>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</si>
  <si>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</si>
  <si>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</si>
  <si>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</si>
  <si>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</si>
  <si>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</si>
  <si>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</si>
  <si>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</si>
  <si>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</si>
  <si>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</si>
  <si>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</si>
  <si>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</si>
  <si>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</si>
  <si>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</si>
  <si>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</si>
  <si>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</si>
  <si>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</si>
  <si>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</si>
  <si>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</si>
  <si>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</si>
  <si>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</si>
  <si>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</si>
  <si>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</si>
  <si>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</si>
  <si>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</si>
  <si>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</si>
  <si>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</si>
  <si>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</si>
  <si>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</si>
  <si>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</si>
  <si>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</si>
  <si>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</si>
  <si>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</si>
  <si>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</si>
  <si>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</si>
  <si>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</si>
  <si>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</si>
  <si>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</si>
  <si>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</si>
  <si>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</si>
  <si>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</si>
  <si>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</si>
  <si>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</si>
  <si>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</si>
  <si>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</si>
  <si>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</si>
  <si>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</si>
  <si>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</si>
  <si>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</si>
  <si>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</si>
  <si>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</si>
  <si>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</si>
  <si>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</si>
  <si>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</si>
  <si>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</si>
  <si>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</si>
  <si>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</si>
  <si>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</si>
  <si>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</si>
  <si>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</si>
  <si>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</si>
  <si>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</si>
  <si>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</si>
  <si>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</si>
  <si>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</si>
  <si>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</si>
  <si>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</si>
  <si>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</si>
  <si>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</si>
  <si>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</si>
  <si>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</si>
  <si>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</si>
  <si>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</si>
  <si>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</si>
  <si>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</si>
  <si>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</si>
  <si>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</si>
  <si>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</si>
  <si>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</si>
  <si>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</si>
  <si>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</si>
  <si>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</si>
  <si>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</si>
  <si>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</si>
  <si>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</si>
  <si>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</si>
  <si>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</si>
  <si>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</si>
  <si>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</si>
  <si>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</si>
  <si>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</si>
  <si>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</si>
  <si>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</si>
  <si>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</si>
  <si>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</si>
  <si>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</si>
  <si>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</si>
  <si>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</si>
  <si>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</si>
  <si>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</si>
  <si>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</si>
  <si>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</si>
  <si>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</si>
  <si>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</si>
  <si>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</si>
  <si>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</si>
  <si>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</si>
  <si>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</si>
  <si>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</si>
  <si>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</si>
  <si>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</si>
  <si>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</si>
  <si>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</si>
  <si>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</si>
  <si>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</si>
  <si>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</si>
  <si>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</si>
  <si>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</si>
  <si>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</si>
  <si>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</si>
  <si>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</si>
  <si>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</si>
  <si>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</si>
  <si>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</si>
  <si>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</si>
  <si>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</si>
  <si>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</si>
  <si>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</si>
  <si>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</si>
  <si>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</si>
  <si>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</si>
  <si>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</si>
  <si>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</si>
  <si>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</si>
  <si>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</si>
  <si>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</si>
  <si>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</si>
  <si>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</si>
  <si>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</si>
  <si>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</si>
  <si>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</si>
  <si>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</si>
  <si>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</si>
  <si>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</si>
  <si>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</si>
  <si>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</si>
  <si>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</si>
  <si>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</si>
  <si>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</si>
  <si>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</si>
  <si>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</si>
  <si>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</si>
  <si>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</si>
  <si>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</si>
  <si>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</si>
  <si>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</si>
  <si>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</si>
  <si>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</si>
  <si>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</si>
  <si>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</si>
  <si>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</si>
  <si>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</si>
  <si>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</si>
  <si>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</si>
  <si>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</si>
  <si>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</si>
  <si>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</si>
  <si>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</si>
  <si>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</si>
  <si>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</si>
  <si>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</si>
  <si>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</si>
  <si>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</si>
  <si>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</si>
  <si>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</si>
  <si>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</si>
  <si>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</si>
  <si>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</si>
  <si>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</si>
  <si>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</si>
  <si>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</si>
  <si>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</si>
  <si>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</si>
  <si>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</si>
  <si>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</si>
  <si>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</si>
  <si>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</si>
  <si>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</si>
  <si>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</si>
  <si>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</si>
  <si>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</si>
  <si>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</si>
  <si>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</si>
  <si>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</si>
  <si>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</si>
  <si>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</si>
  <si>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</si>
  <si>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</si>
  <si>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</si>
  <si>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</si>
  <si>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</si>
  <si>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</si>
  <si>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</si>
  <si>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</si>
  <si>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</si>
  <si>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</si>
  <si>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</si>
  <si>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</si>
  <si>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</si>
  <si>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</si>
  <si>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</si>
  <si>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</si>
  <si>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</si>
  <si>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</si>
  <si>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</si>
  <si>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</si>
  <si>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</si>
  <si>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</si>
  <si>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</si>
  <si>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</si>
  <si>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</si>
  <si>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</si>
  <si>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</si>
  <si>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</si>
  <si>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</si>
  <si>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</si>
  <si>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</si>
  <si>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</si>
  <si>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</si>
  <si>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</si>
  <si>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</si>
  <si>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</si>
  <si>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</si>
  <si>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</si>
  <si>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</si>
  <si>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</si>
  <si>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</si>
  <si>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</si>
  <si>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</si>
  <si>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</si>
  <si>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</si>
  <si>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</si>
  <si>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</si>
  <si>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</si>
  <si>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</si>
  <si>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</si>
  <si>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</si>
  <si>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</si>
  <si>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</si>
  <si>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</si>
  <si>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</si>
  <si>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</si>
  <si>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</si>
  <si>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</si>
  <si>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</si>
  <si>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</si>
  <si>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</si>
  <si>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</si>
  <si>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</si>
  <si>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</si>
  <si>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</si>
  <si>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</si>
  <si>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</si>
  <si>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</si>
  <si>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</si>
  <si>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</si>
  <si>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</si>
  <si>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</si>
  <si>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</si>
  <si>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</si>
  <si>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</si>
  <si>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</si>
  <si>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</si>
  <si>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</si>
  <si>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</si>
  <si>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</si>
  <si>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</si>
  <si>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</si>
  <si>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</si>
  <si>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</si>
  <si>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</si>
  <si>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</si>
  <si>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</si>
  <si>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</si>
  <si>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</si>
  <si>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</si>
  <si>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</si>
  <si>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</si>
  <si>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</si>
  <si>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</si>
  <si>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</si>
  <si>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</si>
  <si>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</si>
  <si>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</si>
  <si>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</si>
  <si>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</si>
  <si>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</si>
  <si>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</si>
  <si>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</si>
  <si>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</si>
  <si>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</si>
  <si>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</si>
  <si>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</si>
  <si>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</si>
  <si>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</si>
  <si>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</si>
  <si>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</si>
  <si>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</si>
  <si>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</si>
  <si>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</si>
  <si>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</si>
  <si>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</si>
  <si>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</si>
  <si>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</si>
  <si>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</si>
  <si>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</si>
  <si>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</si>
  <si>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</si>
  <si>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</si>
  <si>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</si>
  <si>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</si>
  <si>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</si>
  <si>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</si>
  <si>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</si>
  <si>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</si>
  <si>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</si>
  <si>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</si>
  <si>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</si>
  <si>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</si>
  <si>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</si>
  <si>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</si>
  <si>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</si>
  <si>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</si>
  <si>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</si>
  <si>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</si>
  <si>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</si>
  <si>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</si>
  <si>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</si>
  <si>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</si>
  <si>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</si>
  <si>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</si>
  <si>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</si>
  <si>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</si>
  <si>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</si>
  <si>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</si>
  <si>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</si>
  <si>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</si>
  <si>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</si>
  <si>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</si>
  <si>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</si>
  <si>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</si>
  <si>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</si>
  <si>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</si>
  <si>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</si>
  <si>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</si>
  <si>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</si>
  <si>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</si>
  <si>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</si>
  <si>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</si>
  <si>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</si>
  <si>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</si>
  <si>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</si>
  <si>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</si>
  <si>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</si>
  <si>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</si>
  <si>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</si>
  <si>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</si>
  <si>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</si>
  <si>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</si>
  <si>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</si>
  <si>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</si>
  <si>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</si>
  <si>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</si>
  <si>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</si>
  <si>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</si>
  <si>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</si>
  <si>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</si>
  <si>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</si>
  <si>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</si>
  <si>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</si>
  <si>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</si>
  <si>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</si>
  <si>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</si>
  <si>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</si>
  <si>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</si>
  <si>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</si>
  <si>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</si>
  <si>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</si>
  <si>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</si>
  <si>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</si>
  <si>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</si>
  <si>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</si>
  <si>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</si>
  <si>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</si>
  <si>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</si>
  <si>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</si>
  <si>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</si>
  <si>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</si>
  <si>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</si>
  <si>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</si>
  <si>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</si>
  <si>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</si>
  <si>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</si>
  <si>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</si>
  <si>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</si>
  <si>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</si>
  <si>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</si>
  <si>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</si>
  <si>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</si>
  <si>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</si>
  <si>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</si>
  <si>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</si>
  <si>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</si>
  <si>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</si>
  <si>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</si>
  <si>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</si>
  <si>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</si>
  <si>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</si>
  <si>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</si>
  <si>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</si>
  <si>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</si>
  <si>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</si>
  <si>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</si>
  <si>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</si>
  <si>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</si>
  <si>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</si>
  <si>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</si>
  <si>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</si>
  <si>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</si>
  <si>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</si>
  <si>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</si>
  <si>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</si>
  <si>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</si>
  <si>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</si>
  <si>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</si>
  <si>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</si>
  <si>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</si>
  <si>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</si>
  <si>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</si>
  <si>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</si>
  <si>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</si>
  <si>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</si>
  <si>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</si>
  <si>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</si>
  <si>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</si>
  <si>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</si>
  <si>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</si>
  <si>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</si>
  <si>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</si>
  <si>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</si>
  <si>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</si>
  <si>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</si>
  <si>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</si>
  <si>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</si>
  <si>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</si>
  <si>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</si>
  <si>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</si>
  <si>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</si>
  <si>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</si>
  <si>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</si>
  <si>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</si>
  <si>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</si>
  <si>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</si>
  <si>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</si>
  <si>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</si>
  <si>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</si>
  <si>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</si>
  <si>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</si>
  <si>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</si>
  <si>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</si>
  <si>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</si>
  <si>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</si>
  <si>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</si>
  <si>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</si>
  <si>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</si>
  <si>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</si>
  <si>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</si>
  <si>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</si>
  <si>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</si>
  <si>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</si>
  <si>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</si>
  <si>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</si>
  <si>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</si>
  <si>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</si>
  <si>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</si>
  <si>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</si>
  <si>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</si>
  <si>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</si>
  <si>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</si>
  <si>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</si>
  <si>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</si>
  <si>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</si>
  <si>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</si>
  <si>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</si>
  <si>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</si>
  <si>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</si>
  <si>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</si>
  <si>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</si>
  <si>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</si>
  <si>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</si>
  <si>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</si>
  <si>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</si>
  <si>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</si>
  <si>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</si>
  <si>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</si>
  <si>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</si>
  <si>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</si>
  <si>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</si>
  <si>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</si>
  <si>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</si>
  <si>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</si>
  <si>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</si>
  <si>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</si>
  <si>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</si>
  <si>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</si>
  <si>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</si>
  <si>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</si>
  <si>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</si>
  <si>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</si>
  <si>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</si>
  <si>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</si>
  <si>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</si>
  <si>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</si>
  <si>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</si>
  <si>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</si>
  <si>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</si>
  <si>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</si>
  <si>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</si>
  <si>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</si>
  <si>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</si>
  <si>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</si>
  <si>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</si>
  <si>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</si>
  <si>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</si>
  <si>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</si>
  <si>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</si>
  <si>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</si>
  <si>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</si>
  <si>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</si>
  <si>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</si>
  <si>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</si>
  <si>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</si>
  <si>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</si>
  <si>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</si>
  <si>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</si>
  <si>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</si>
  <si>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</si>
  <si>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</si>
  <si>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</si>
  <si>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</si>
  <si>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</si>
  <si>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</si>
  <si>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</si>
  <si>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</si>
  <si>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</si>
  <si>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</si>
  <si>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</si>
  <si>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</si>
  <si>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</si>
  <si>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</si>
  <si>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</si>
  <si>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</si>
  <si>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</si>
  <si>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</si>
  <si>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</si>
  <si>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</si>
  <si>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</si>
  <si>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</si>
  <si>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</si>
  <si>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</si>
  <si>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</si>
  <si>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</si>
  <si>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</si>
  <si>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</si>
  <si>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</si>
  <si>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</si>
  <si>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</si>
  <si>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</si>
  <si>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</si>
  <si>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</si>
  <si>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</si>
  <si>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</si>
  <si>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</si>
  <si>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</si>
  <si>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</si>
  <si>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</si>
  <si>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</si>
  <si>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</si>
  <si>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</si>
  <si>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</si>
  <si>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</si>
  <si>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</si>
  <si>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</si>
  <si>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</si>
  <si>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</si>
  <si>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</si>
  <si>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</si>
  <si>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</si>
  <si>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</si>
  <si>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</si>
  <si>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</si>
  <si>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</si>
  <si>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</si>
  <si>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</si>
  <si>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</si>
  <si>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</si>
  <si>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</si>
  <si>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</si>
  <si>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</si>
  <si>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</si>
  <si>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</si>
  <si>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</si>
  <si>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</si>
  <si>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</si>
  <si>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</si>
  <si>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</si>
  <si>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</si>
  <si>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</si>
  <si>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</si>
  <si>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</si>
  <si>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</si>
  <si>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</si>
  <si>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</si>
  <si>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</si>
  <si>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</si>
  <si>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</si>
  <si>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</si>
  <si>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</si>
  <si>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</si>
  <si>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</si>
  <si>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</si>
  <si>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</si>
  <si>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</si>
  <si>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</si>
  <si>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</si>
  <si>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</si>
  <si>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</si>
  <si>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</si>
  <si>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</si>
  <si>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</si>
  <si>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</si>
  <si>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</si>
  <si>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</si>
  <si>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</si>
  <si>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</si>
  <si>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</si>
  <si>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</si>
  <si>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</si>
  <si>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</si>
  <si>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</si>
  <si>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</si>
  <si>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</si>
  <si>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</si>
  <si>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</si>
  <si>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</si>
  <si>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</si>
  <si>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</si>
  <si>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</si>
  <si>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</si>
  <si>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</si>
  <si>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</si>
  <si>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</si>
  <si>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</si>
  <si>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</si>
  <si>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</si>
  <si>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</si>
  <si>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</si>
  <si>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</si>
  <si>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</si>
  <si>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</si>
  <si>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</si>
  <si>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</si>
  <si>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</si>
  <si>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</si>
  <si>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</si>
  <si>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</si>
  <si>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</si>
  <si>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</si>
  <si>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</si>
  <si>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</si>
  <si>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</si>
  <si>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</si>
  <si>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</si>
  <si>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</si>
  <si>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</si>
  <si>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</si>
  <si>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</si>
  <si>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</si>
  <si>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</si>
  <si>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</si>
  <si>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</si>
  <si>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</si>
  <si>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</si>
  <si>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</si>
  <si>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</si>
  <si>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</si>
  <si>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</si>
  <si>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</si>
  <si>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</si>
  <si>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</si>
  <si>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</si>
  <si>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</si>
  <si>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</si>
  <si>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</si>
  <si>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</si>
  <si>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</si>
  <si>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</si>
  <si>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</si>
  <si>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</si>
  <si>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</si>
  <si>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</si>
  <si>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</si>
  <si>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</si>
  <si>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</si>
  <si>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</si>
  <si>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</si>
  <si>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</si>
  <si>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</si>
  <si>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</si>
  <si>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</si>
  <si>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</si>
  <si>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</si>
  <si>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</si>
  <si>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</si>
  <si>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</si>
  <si>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</si>
  <si>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</si>
  <si>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</si>
  <si>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</si>
  <si>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</si>
  <si>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</si>
  <si>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</si>
  <si>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</si>
  <si>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</si>
  <si>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</si>
  <si>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</si>
  <si>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</si>
  <si>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</si>
  <si>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</si>
  <si>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</si>
  <si>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</si>
  <si>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</si>
  <si>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</si>
  <si>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</si>
  <si>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</si>
  <si>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</si>
  <si>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</si>
  <si>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</si>
  <si>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</si>
  <si>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</si>
  <si>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</si>
  <si>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</si>
  <si>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</si>
  <si>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</si>
  <si>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</si>
  <si>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</si>
  <si>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</si>
  <si>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</si>
  <si>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</si>
  <si>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</si>
  <si>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</si>
  <si>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</si>
  <si>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</si>
  <si>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</si>
  <si>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</si>
  <si>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</si>
  <si>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</si>
  <si>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</si>
  <si>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</si>
  <si>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</si>
  <si>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</si>
  <si>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</si>
  <si>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</si>
  <si>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</si>
  <si>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</si>
  <si>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</si>
  <si>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</si>
  <si>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</si>
  <si>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</si>
  <si>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</si>
  <si>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</si>
  <si>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</si>
  <si>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</si>
  <si>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</si>
  <si>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</si>
  <si>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</si>
  <si>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</si>
  <si>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</si>
  <si>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</si>
  <si>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</si>
  <si>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</si>
  <si>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</si>
  <si>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</si>
  <si>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</si>
  <si>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</si>
  <si>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</si>
  <si>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</si>
  <si>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</si>
  <si>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</si>
  <si>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</si>
  <si>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</si>
  <si>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</si>
  <si>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</si>
  <si>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</si>
  <si>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</si>
  <si>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</si>
  <si>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</si>
  <si>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</si>
  <si>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</si>
  <si>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</si>
  <si>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</si>
  <si>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</si>
  <si>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</si>
  <si>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</si>
  <si>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</si>
  <si>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</si>
  <si>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</si>
  <si>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</si>
  <si>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</si>
  <si>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</si>
  <si>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</si>
  <si>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</si>
  <si>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</si>
  <si>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</si>
  <si>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</si>
  <si>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</si>
  <si>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</si>
  <si>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</si>
  <si>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</si>
  <si>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</si>
  <si>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</si>
  <si>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</si>
  <si>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</si>
  <si>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</si>
  <si>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</si>
  <si>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</si>
  <si>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</si>
  <si>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</si>
  <si>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</si>
  <si>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</si>
  <si>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</si>
  <si>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</si>
  <si>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</si>
  <si>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</si>
  <si>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</si>
  <si>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</si>
  <si>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</si>
  <si>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</si>
  <si>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</si>
  <si>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</si>
  <si>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</si>
  <si>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</si>
  <si>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</si>
  <si>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</si>
  <si>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</si>
  <si>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</si>
  <si>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</si>
  <si>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</si>
  <si>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</si>
  <si>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</si>
  <si>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</si>
  <si>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</si>
  <si>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</si>
  <si>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</si>
  <si>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</si>
  <si>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</si>
  <si>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</si>
  <si>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</si>
  <si>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</si>
  <si>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</si>
  <si>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</si>
  <si>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</si>
  <si>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</si>
  <si>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</si>
  <si>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</si>
  <si>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</si>
  <si>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</si>
  <si>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</si>
  <si>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</si>
  <si>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</si>
  <si>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</si>
  <si>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</si>
  <si>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</si>
  <si>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</si>
  <si>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</si>
  <si>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</si>
  <si>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</si>
  <si>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</si>
  <si>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</si>
  <si>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</si>
  <si>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</si>
  <si>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</si>
  <si>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</si>
  <si>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</si>
  <si>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</si>
  <si>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</si>
  <si>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</si>
  <si>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</si>
  <si>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</si>
  <si>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</si>
  <si>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</si>
  <si>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</si>
  <si>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</si>
  <si>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</si>
  <si>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</si>
  <si>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</si>
  <si>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</si>
  <si>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</si>
  <si>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</si>
  <si>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</si>
  <si>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</si>
  <si>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</si>
  <si>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</si>
  <si>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</si>
  <si>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</si>
  <si>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</si>
  <si>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</si>
  <si>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</si>
  <si>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</si>
  <si>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</si>
  <si>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</si>
  <si>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</si>
  <si>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</si>
  <si>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</si>
  <si>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</si>
  <si>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</si>
  <si>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</si>
  <si>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</si>
  <si>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</si>
  <si>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</si>
  <si>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</si>
  <si>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</si>
  <si>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</si>
  <si>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</si>
  <si>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</si>
  <si>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</si>
  <si>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</si>
  <si>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</si>
  <si>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</si>
  <si>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</si>
  <si>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</si>
  <si>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</si>
  <si>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</si>
  <si>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</si>
  <si>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</si>
  <si>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</si>
  <si>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</si>
  <si>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</si>
  <si>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</si>
  <si>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</si>
  <si>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</si>
  <si>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</si>
  <si>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</si>
  <si>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</si>
  <si>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</si>
  <si>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</si>
  <si>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</si>
  <si>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</si>
  <si>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</si>
  <si>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</si>
  <si>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</si>
  <si>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</si>
  <si>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</si>
  <si>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</si>
  <si>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</si>
  <si>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</si>
  <si>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</si>
  <si>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</si>
  <si>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</si>
  <si>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</si>
  <si>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</si>
  <si>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</si>
  <si>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</si>
  <si>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</si>
  <si>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</si>
  <si>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</si>
  <si>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</si>
  <si>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</si>
  <si>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</si>
  <si>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</si>
  <si>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</si>
  <si>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</si>
  <si>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</si>
  <si>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</si>
  <si>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</si>
  <si>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</si>
  <si>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</si>
  <si>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</si>
  <si>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</si>
  <si>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</si>
  <si>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</si>
  <si>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</si>
  <si>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</si>
  <si>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</si>
  <si>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</si>
  <si>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</si>
  <si>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</si>
  <si>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</si>
  <si>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</si>
  <si>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</si>
  <si>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</si>
  <si>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</si>
  <si>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</si>
  <si>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</si>
  <si>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</si>
  <si>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</si>
  <si>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</si>
  <si>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</si>
  <si>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</si>
  <si>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</si>
  <si>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</si>
  <si>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</si>
  <si>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</si>
  <si>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</si>
  <si>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</si>
  <si>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</si>
  <si>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</si>
  <si>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</si>
  <si>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</si>
  <si>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</si>
  <si>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</si>
  <si>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</si>
  <si>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</si>
  <si>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</si>
  <si>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</si>
  <si>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</si>
  <si>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</si>
  <si>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</si>
  <si>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</si>
  <si>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</si>
  <si>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</si>
  <si>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</si>
  <si>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</si>
  <si>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</si>
  <si>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</si>
  <si>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</si>
  <si>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</si>
  <si>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</si>
  <si>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</si>
  <si>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</si>
  <si>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</si>
  <si>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</si>
  <si>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</si>
  <si>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</si>
  <si>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</si>
  <si>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</si>
  <si>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</si>
  <si>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</si>
  <si>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</si>
  <si>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</si>
  <si>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</si>
  <si>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</si>
  <si>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</si>
  <si>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</si>
  <si>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</si>
  <si>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</si>
  <si>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</si>
  <si>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</si>
  <si>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</si>
  <si>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</si>
  <si>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</si>
  <si>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</si>
  <si>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</si>
  <si>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</si>
  <si>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</si>
  <si>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</si>
  <si>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</si>
  <si>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</si>
  <si>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</si>
  <si>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</si>
  <si>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</si>
  <si>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</si>
  <si>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</si>
  <si>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</si>
  <si>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</si>
  <si>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</si>
  <si>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</si>
  <si>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</si>
  <si>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</si>
  <si>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</si>
  <si>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</si>
  <si>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</si>
  <si>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</si>
  <si>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</si>
  <si>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</si>
  <si>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</si>
  <si>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</si>
  <si>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</si>
  <si>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</si>
  <si>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</si>
  <si>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</si>
  <si>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</si>
  <si>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</si>
  <si>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</si>
  <si>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</si>
  <si>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</si>
  <si>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</si>
  <si>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</si>
  <si>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</si>
  <si>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</si>
  <si>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</si>
  <si>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</si>
  <si>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</si>
  <si>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</si>
  <si>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</si>
  <si>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</si>
  <si>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</si>
  <si>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</si>
  <si>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</si>
  <si>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</si>
  <si>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</si>
  <si>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</si>
  <si>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</si>
  <si>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</si>
  <si>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</si>
  <si>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</si>
  <si>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</si>
  <si>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</si>
  <si>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</si>
  <si>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</si>
  <si>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</si>
  <si>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</si>
  <si>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</si>
  <si>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</si>
  <si>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</si>
  <si>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</si>
  <si>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</si>
  <si>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</si>
  <si>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</si>
  <si>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</si>
  <si>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</si>
  <si>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</si>
  <si>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</si>
  <si>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</si>
  <si>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</si>
  <si>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</si>
  <si>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</si>
  <si>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</si>
  <si>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</si>
  <si>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</si>
  <si>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</si>
  <si>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</si>
  <si>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</si>
  <si>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</si>
  <si>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</si>
  <si>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</si>
  <si>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</si>
  <si>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</si>
  <si>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</si>
  <si>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</si>
  <si>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</si>
  <si>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</si>
  <si>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</si>
  <si>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</si>
  <si>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</si>
  <si>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</si>
  <si>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</si>
  <si>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</si>
  <si>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</si>
  <si>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</si>
  <si>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</si>
  <si>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</si>
  <si>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</si>
  <si>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</si>
  <si>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</si>
  <si>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</si>
  <si>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</si>
  <si>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</si>
  <si>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</si>
  <si>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</si>
  <si>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</si>
  <si>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</si>
  <si>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</si>
  <si>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</si>
  <si>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</si>
  <si>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</si>
  <si>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</si>
  <si>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</si>
  <si>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</si>
  <si>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</si>
  <si>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</si>
  <si>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</si>
  <si>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</si>
  <si>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</si>
  <si>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</si>
  <si>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</si>
  <si>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</si>
  <si>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</si>
  <si>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</si>
  <si>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</si>
  <si>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</si>
  <si>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</si>
  <si>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</si>
  <si>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</si>
  <si>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</si>
  <si>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</si>
  <si>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</si>
  <si>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</si>
  <si>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</si>
  <si>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</si>
  <si>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</si>
  <si>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</si>
  <si>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</si>
  <si>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</si>
  <si>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</si>
  <si>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</si>
  <si>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</si>
  <si>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</si>
  <si>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</si>
  <si>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</si>
  <si>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</si>
  <si>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</si>
  <si>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</si>
  <si>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</si>
  <si>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</si>
  <si>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</si>
  <si>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</si>
  <si>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</si>
  <si>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</si>
  <si>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</si>
  <si>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</si>
  <si>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</si>
  <si>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</si>
  <si>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</si>
  <si>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</si>
  <si>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</si>
  <si>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</si>
  <si>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</si>
  <si>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</si>
  <si>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</si>
  <si>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</si>
  <si>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</si>
  <si>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</si>
  <si>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</si>
  <si>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</si>
  <si>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</si>
  <si>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</si>
  <si>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</si>
  <si>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</si>
  <si>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</si>
  <si>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</si>
  <si>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</si>
  <si>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</si>
  <si>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</si>
  <si>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</si>
  <si>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</si>
  <si>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</si>
  <si>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</si>
  <si>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</si>
  <si>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</si>
  <si>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</si>
  <si>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</si>
  <si>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</si>
  <si>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</si>
  <si>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</si>
  <si>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</si>
  <si>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</si>
  <si>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</si>
  <si>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</si>
  <si>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</si>
  <si>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</si>
  <si>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</si>
  <si>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</si>
  <si>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</si>
  <si>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</si>
  <si>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</si>
  <si>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</si>
  <si>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</si>
  <si>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</si>
  <si>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</si>
  <si>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</si>
  <si>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</si>
  <si>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</si>
  <si>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</si>
  <si>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</si>
  <si>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</si>
  <si>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</si>
  <si>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</si>
  <si>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</si>
  <si>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</si>
  <si>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</si>
  <si>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</si>
  <si>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</si>
  <si>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</si>
  <si>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</si>
  <si>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</si>
  <si>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</si>
  <si>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</si>
  <si>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</si>
  <si>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</si>
  <si>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</si>
  <si>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</si>
  <si>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</si>
  <si>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</si>
  <si>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</si>
  <si>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</si>
  <si>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</si>
  <si>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</si>
  <si>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</si>
  <si>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</si>
  <si>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</si>
  <si>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</si>
  <si>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</si>
  <si>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</si>
  <si>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</si>
  <si>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</si>
  <si>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</si>
  <si>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</si>
  <si>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</si>
  <si>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</si>
  <si>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</si>
  <si>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</si>
  <si>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</si>
  <si>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</si>
  <si>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</si>
  <si>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</si>
  <si>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</si>
  <si>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</si>
  <si>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</si>
  <si>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</si>
  <si>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</si>
  <si>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</si>
  <si>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</si>
  <si>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</si>
  <si>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</si>
  <si>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</si>
  <si>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</si>
  <si>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</si>
  <si>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</si>
  <si>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</si>
  <si>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</si>
  <si>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</si>
  <si>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</si>
  <si>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</si>
  <si>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</si>
  <si>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</si>
  <si>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</si>
  <si>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</si>
  <si>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</si>
  <si>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</si>
  <si>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</si>
  <si>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</si>
  <si>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</si>
  <si>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</si>
  <si>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</si>
  <si>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</si>
  <si>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</si>
  <si>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</si>
  <si>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</si>
  <si>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</si>
  <si>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</si>
  <si>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</si>
  <si>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</si>
  <si>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</si>
  <si>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</si>
  <si>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</si>
  <si>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</si>
  <si>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</si>
  <si>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</si>
  <si>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</si>
  <si>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</si>
  <si>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</si>
  <si>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</si>
  <si>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</si>
  <si>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</si>
  <si>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</si>
  <si>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</si>
  <si>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</si>
  <si>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</si>
  <si>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</si>
  <si>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</si>
  <si>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</si>
  <si>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</si>
  <si>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</si>
  <si>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</si>
  <si>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</si>
  <si>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</si>
  <si>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</si>
  <si>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</si>
  <si>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</si>
  <si>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</si>
  <si>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</si>
  <si>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</si>
  <si>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</si>
  <si>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</si>
  <si>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</si>
  <si>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</si>
  <si>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</si>
  <si>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</si>
  <si>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</si>
  <si>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</si>
  <si>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</si>
  <si>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</si>
  <si>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</si>
  <si>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</si>
  <si>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</si>
  <si>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</si>
  <si>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</si>
  <si>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</si>
  <si>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</si>
  <si>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</si>
  <si>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</si>
  <si>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</si>
  <si>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</si>
  <si>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</si>
  <si>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</si>
  <si>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</si>
  <si>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</si>
  <si>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</si>
  <si>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</si>
  <si>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</si>
  <si>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</si>
  <si>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</si>
  <si>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</si>
  <si>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</si>
  <si>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</si>
  <si>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</si>
  <si>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</si>
  <si>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</si>
  <si>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</si>
  <si>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</si>
  <si>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</si>
  <si>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</si>
  <si>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</si>
  <si>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</si>
  <si>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</si>
  <si>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</si>
  <si>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</si>
  <si>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</si>
  <si>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</si>
  <si>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</si>
  <si>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</si>
  <si>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</si>
  <si>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</si>
  <si>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</si>
  <si>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</si>
  <si>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</si>
  <si>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</si>
  <si>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</si>
  <si>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</si>
  <si>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</si>
  <si>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</si>
  <si>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</si>
  <si>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</si>
  <si>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</si>
  <si>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</si>
  <si>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</si>
  <si>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</si>
  <si>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</si>
  <si>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</si>
  <si>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</si>
  <si>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</si>
  <si>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</si>
  <si>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</si>
  <si>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</si>
  <si>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</si>
  <si>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</si>
  <si>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</si>
  <si>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</si>
  <si>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</si>
  <si>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</si>
  <si>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</si>
  <si>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</si>
  <si>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</si>
  <si>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</si>
  <si>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</si>
  <si>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</si>
  <si>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</si>
  <si>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</si>
  <si>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</si>
  <si>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</si>
  <si>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</si>
  <si>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</si>
  <si>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</si>
  <si>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</si>
  <si>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</si>
  <si>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</si>
  <si>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</si>
  <si>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</si>
  <si>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</si>
  <si>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</si>
  <si>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</si>
  <si>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</si>
  <si>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</si>
  <si>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</si>
  <si>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</si>
  <si>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</si>
  <si>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</si>
  <si>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</si>
  <si>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</si>
  <si>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</si>
  <si>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</si>
  <si>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</si>
  <si>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</si>
  <si>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</si>
  <si>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</si>
  <si>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</si>
  <si>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</si>
  <si>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</si>
  <si>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</si>
  <si>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</si>
  <si>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</si>
  <si>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</si>
  <si>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</si>
  <si>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</si>
  <si>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</si>
  <si>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</si>
  <si>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</si>
  <si>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</si>
  <si>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</si>
  <si>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</si>
  <si>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</si>
  <si>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</si>
  <si>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</si>
  <si>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</si>
  <si>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</si>
  <si>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</si>
  <si>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</si>
  <si>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</si>
  <si>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</si>
  <si>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</si>
  <si>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</si>
  <si>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</si>
  <si>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</si>
  <si>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</si>
  <si>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</si>
  <si>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</si>
  <si>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</si>
  <si>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</si>
  <si>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</si>
  <si>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</si>
  <si>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</si>
  <si>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</si>
  <si>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</si>
  <si>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</si>
  <si>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</si>
  <si>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</si>
  <si>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</si>
  <si>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</si>
  <si>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</si>
  <si>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</si>
  <si>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</si>
  <si>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</si>
  <si>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</si>
  <si>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</si>
  <si>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</si>
  <si>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</si>
  <si>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</si>
  <si>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</si>
  <si>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</si>
  <si>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</si>
  <si>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</si>
  <si>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</si>
  <si>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</si>
  <si>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</si>
  <si>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</si>
  <si>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</si>
  <si>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</si>
  <si>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</si>
  <si>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</si>
  <si>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</si>
  <si>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</si>
  <si>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</si>
  <si>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</si>
  <si>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</si>
  <si>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</si>
  <si>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</si>
  <si>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</si>
  <si>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</si>
  <si>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</si>
  <si>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</si>
  <si>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</si>
  <si>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</si>
  <si>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</si>
  <si>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</si>
  <si>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</si>
  <si>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</si>
  <si>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</si>
  <si>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</si>
  <si>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</si>
  <si>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</si>
  <si>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</si>
  <si>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</si>
  <si>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</si>
  <si>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</si>
  <si>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</si>
  <si>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</si>
  <si>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</si>
  <si>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</si>
  <si>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</si>
  <si>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</si>
  <si>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</si>
  <si>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</si>
  <si>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</si>
  <si>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</si>
  <si>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</si>
  <si>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</si>
  <si>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</si>
  <si>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</si>
  <si>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</si>
  <si>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</si>
  <si>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</si>
  <si>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</si>
  <si>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</si>
  <si>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</si>
  <si>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</si>
  <si>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</si>
  <si>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</si>
  <si>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</si>
  <si>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</si>
  <si>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</si>
  <si>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</si>
  <si>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</si>
  <si>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</si>
  <si>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</si>
  <si>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</si>
  <si>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</si>
  <si>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</si>
  <si>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</si>
  <si>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</si>
  <si>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</si>
  <si>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</si>
  <si>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</si>
  <si>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</si>
  <si>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</si>
  <si>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</si>
  <si>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</si>
  <si>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</si>
  <si>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</si>
  <si>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</si>
  <si>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</si>
  <si>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</si>
  <si>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</si>
  <si>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</si>
  <si>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</si>
  <si>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</si>
  <si>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</si>
  <si>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</si>
  <si>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</si>
  <si>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</si>
  <si>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</si>
  <si>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</si>
  <si>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</si>
  <si>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</si>
  <si>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</si>
  <si>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</si>
  <si>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</si>
  <si>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</si>
  <si>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</si>
  <si>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</si>
  <si>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</si>
  <si>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</si>
  <si>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</si>
  <si>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</si>
  <si>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</si>
  <si>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</si>
  <si>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</si>
  <si>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</si>
  <si>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</si>
  <si>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</si>
  <si>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</si>
  <si>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</si>
  <si>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</si>
  <si>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</si>
  <si>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</si>
  <si>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</si>
  <si>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</si>
  <si>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</si>
  <si>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</si>
  <si>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</si>
  <si>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</si>
  <si>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</si>
  <si>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</si>
  <si>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</si>
  <si>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</si>
  <si>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</si>
  <si>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</si>
  <si>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</si>
  <si>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</si>
  <si>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</si>
  <si>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</si>
  <si>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</si>
  <si>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</si>
  <si>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</si>
  <si>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</si>
  <si>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</si>
  <si>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</si>
  <si>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</si>
  <si>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</si>
  <si>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</si>
  <si>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</si>
  <si>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</si>
  <si>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</si>
  <si>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</si>
  <si>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</si>
  <si>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</si>
  <si>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</si>
  <si>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</si>
  <si>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</si>
  <si>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</si>
  <si>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</si>
  <si>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</si>
  <si>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</si>
  <si>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</si>
  <si>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</si>
  <si>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</si>
  <si>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</si>
  <si>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</si>
  <si>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</si>
  <si>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</si>
  <si>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</si>
  <si>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</si>
  <si>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</si>
  <si>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</si>
  <si>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</si>
  <si>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</si>
  <si>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</si>
  <si>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</si>
  <si>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</si>
  <si>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</si>
  <si>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</si>
  <si>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</si>
  <si>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</si>
  <si>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</si>
  <si>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</si>
  <si>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</si>
  <si>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</si>
  <si>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</si>
  <si>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</si>
  <si>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</si>
  <si>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</si>
  <si>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</si>
  <si>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</si>
  <si>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</si>
  <si>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</si>
  <si>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</si>
  <si>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</si>
  <si>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</si>
  <si>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</si>
  <si>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</si>
  <si>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</si>
  <si>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</si>
  <si>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</si>
  <si>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</si>
  <si>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</si>
  <si>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</si>
  <si>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</si>
  <si>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</si>
  <si>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</si>
  <si>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</si>
  <si>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</si>
  <si>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</si>
  <si>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</si>
  <si>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</si>
  <si>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</si>
  <si>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</si>
  <si>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</si>
  <si>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</si>
  <si>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</si>
  <si>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</si>
  <si>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</si>
  <si>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</si>
  <si>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</si>
  <si>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</si>
  <si>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</si>
  <si>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</si>
  <si>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</si>
  <si>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</si>
  <si>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</si>
  <si>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</si>
  <si>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</si>
  <si>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</si>
  <si>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</si>
  <si>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</si>
  <si>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</si>
  <si>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</si>
  <si>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</si>
  <si>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</si>
  <si>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</si>
  <si>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</si>
  <si>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</si>
  <si>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</si>
  <si>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</si>
  <si>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</si>
  <si>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</si>
  <si>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</si>
  <si>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</si>
  <si>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</si>
  <si>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</si>
  <si>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</si>
  <si>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</si>
  <si>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</si>
  <si>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</si>
  <si>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</si>
  <si>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</si>
  <si>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</si>
  <si>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</si>
  <si>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</si>
  <si>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</si>
  <si>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</si>
  <si>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</si>
  <si>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</si>
  <si>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</si>
  <si>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</si>
  <si>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</si>
  <si>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</si>
  <si>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</si>
  <si>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</si>
  <si>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</si>
  <si>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</si>
  <si>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</si>
  <si>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</si>
  <si>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</si>
  <si>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</si>
  <si>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</si>
  <si>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</si>
  <si>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</si>
  <si>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</si>
  <si>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</si>
  <si>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</si>
  <si>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</si>
  <si>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</si>
  <si>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</si>
  <si>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</si>
  <si>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</si>
  <si>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</si>
  <si>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</si>
  <si>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</si>
  <si>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</si>
  <si>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</si>
  <si>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</si>
  <si>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</si>
  <si>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</si>
  <si>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</si>
  <si>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</si>
  <si>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</si>
  <si>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</si>
  <si>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</si>
  <si>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</si>
  <si>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</si>
  <si>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</si>
  <si>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</si>
  <si>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</si>
  <si>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</si>
  <si>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</si>
  <si>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</si>
  <si>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</si>
  <si>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</si>
  <si>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</si>
  <si>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</si>
  <si>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</si>
  <si>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</si>
  <si>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</si>
  <si>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</si>
  <si>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</si>
  <si>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</si>
  <si>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</si>
  <si>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</si>
  <si>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</si>
  <si>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</si>
  <si>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</si>
  <si>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</si>
  <si>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</si>
  <si>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</si>
  <si>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</si>
  <si>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</si>
  <si>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</si>
  <si>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</si>
  <si>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</si>
  <si>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</si>
  <si>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</si>
  <si>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</si>
  <si>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</si>
  <si>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</si>
  <si>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</si>
  <si>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</si>
  <si>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</si>
  <si>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</si>
  <si>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</si>
  <si>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</si>
  <si>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</si>
  <si>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</si>
  <si>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</si>
  <si>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</si>
  <si>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</si>
  <si>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</si>
  <si>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</si>
  <si>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</si>
  <si>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</si>
  <si>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</si>
  <si>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</si>
  <si>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</si>
  <si>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</si>
  <si>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</si>
  <si>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</si>
  <si>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</si>
  <si>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</si>
  <si>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</si>
  <si>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</si>
  <si>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</si>
  <si>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</si>
  <si>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</si>
  <si>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</si>
  <si>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</si>
  <si>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</si>
  <si>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</si>
  <si>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</si>
  <si>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</si>
  <si>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</si>
  <si>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</si>
  <si>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</si>
  <si>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</si>
  <si>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</si>
  <si>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</si>
  <si>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</si>
  <si>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</si>
  <si>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</si>
  <si>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</si>
  <si>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</si>
  <si>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</si>
  <si>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</si>
  <si>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</si>
  <si>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</si>
  <si>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</si>
  <si>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</si>
  <si>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</si>
  <si>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</si>
  <si>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</si>
  <si>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</si>
  <si>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</si>
  <si>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</si>
  <si>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</si>
  <si>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</si>
  <si>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</si>
  <si>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</si>
  <si>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</si>
  <si>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</si>
  <si>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</si>
  <si>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</si>
  <si>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</si>
  <si>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</si>
  <si>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</si>
  <si>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</si>
  <si>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</si>
  <si>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</si>
  <si>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</si>
  <si>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</si>
  <si>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</si>
  <si>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</si>
  <si>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</si>
  <si>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</si>
  <si>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</si>
  <si>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</si>
  <si>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</si>
  <si>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</si>
  <si>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</si>
  <si>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</si>
  <si>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</si>
  <si>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</si>
  <si>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</si>
  <si>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</si>
  <si>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</si>
  <si>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</si>
  <si>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</si>
  <si>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</si>
  <si>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</si>
  <si>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</si>
  <si>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</si>
  <si>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</si>
  <si>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</si>
  <si>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</si>
  <si>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</si>
  <si>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</si>
  <si>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</si>
  <si>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</si>
  <si>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</si>
  <si>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</si>
  <si>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</si>
  <si>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</si>
  <si>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</si>
  <si>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</si>
  <si>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</si>
  <si>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</si>
  <si>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</si>
  <si>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</si>
  <si>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</si>
  <si>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</si>
  <si>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</si>
  <si>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</si>
  <si>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</si>
  <si>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</si>
  <si>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</si>
  <si>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</si>
  <si>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</si>
  <si>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</si>
  <si>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</si>
  <si>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</si>
  <si>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</si>
  <si>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</si>
  <si>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</si>
  <si>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</si>
  <si>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</si>
  <si>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</si>
  <si>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</si>
  <si>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</si>
  <si>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</si>
  <si>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</si>
  <si>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</si>
  <si>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</si>
  <si>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</si>
  <si>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</si>
  <si>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</si>
  <si>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</si>
  <si>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</si>
  <si>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</si>
  <si>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</si>
  <si>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</si>
  <si>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</si>
  <si>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</si>
  <si>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</si>
  <si>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</si>
  <si>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</si>
  <si>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</si>
  <si>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</si>
  <si>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</si>
  <si>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</si>
  <si>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</si>
  <si>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</si>
  <si>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</si>
  <si>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</si>
  <si>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</si>
  <si>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</si>
  <si>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</si>
  <si>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</si>
  <si>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</si>
  <si>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</si>
  <si>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</si>
  <si>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</si>
  <si>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</si>
  <si>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</si>
  <si>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</si>
  <si>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</si>
  <si>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</si>
  <si>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</si>
  <si>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</si>
  <si>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</si>
  <si>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</si>
  <si>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</si>
  <si>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</si>
  <si>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</si>
  <si>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</si>
  <si>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</si>
  <si>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</si>
  <si>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</si>
  <si>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</si>
  <si>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</si>
  <si>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</si>
  <si>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</si>
  <si>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</si>
  <si>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</si>
  <si>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</si>
  <si>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</si>
  <si>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</si>
  <si>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</si>
  <si>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</si>
  <si>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</si>
  <si>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</si>
  <si>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</si>
  <si>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</si>
  <si>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</si>
  <si>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</si>
  <si>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</si>
  <si>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</si>
  <si>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</si>
  <si>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</si>
  <si>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</si>
  <si>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</si>
  <si>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</si>
  <si>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</si>
  <si>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</si>
  <si>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</si>
  <si>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</si>
  <si>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</si>
  <si>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</si>
  <si>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</si>
  <si>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</si>
  <si>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</si>
  <si>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</si>
  <si>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</si>
  <si>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</si>
  <si>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</si>
  <si>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</si>
  <si>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</si>
  <si>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</si>
  <si>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</si>
  <si>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</si>
  <si>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</si>
  <si>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</si>
  <si>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</si>
  <si>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</si>
  <si>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</si>
  <si>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</si>
  <si>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</si>
  <si>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</si>
  <si>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</si>
  <si>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</si>
  <si>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</si>
  <si>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</si>
  <si>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</si>
  <si>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</si>
  <si>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</si>
  <si>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</si>
  <si>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</si>
  <si>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</si>
  <si>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</si>
  <si>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</si>
  <si>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</si>
  <si>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</si>
  <si>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</si>
  <si>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</si>
  <si>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</si>
  <si>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</si>
  <si>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</si>
  <si>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</si>
  <si>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</si>
  <si>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</si>
  <si>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</si>
  <si>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</si>
  <si>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</si>
  <si>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</si>
  <si>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</si>
  <si>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</si>
  <si>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</si>
  <si>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</si>
  <si>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</si>
  <si>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</si>
  <si>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</si>
  <si>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</si>
  <si>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</si>
  <si>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</si>
  <si>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</si>
  <si>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</si>
  <si>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</si>
  <si>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</si>
  <si>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</si>
  <si>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</si>
  <si>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</si>
  <si>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</si>
  <si>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</si>
  <si>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</si>
  <si>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</si>
  <si>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</si>
  <si>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</si>
  <si>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</si>
  <si>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</si>
  <si>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</si>
  <si>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</si>
  <si>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</si>
  <si>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</si>
  <si>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</si>
  <si>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</si>
  <si>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</si>
  <si>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</si>
  <si>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</si>
  <si>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</si>
  <si>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</si>
  <si>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</si>
  <si>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</si>
  <si>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</si>
  <si>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</si>
  <si>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</si>
  <si>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</si>
  <si>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</si>
  <si>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</si>
  <si>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</si>
  <si>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</si>
  <si>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</si>
  <si>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</si>
  <si>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</si>
  <si>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</si>
  <si>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</si>
  <si>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</si>
  <si>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</si>
  <si>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</si>
  <si>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</si>
  <si>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</si>
  <si>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</si>
  <si>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</si>
  <si>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</si>
  <si>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</si>
  <si>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</si>
  <si>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</si>
  <si>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</si>
  <si>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</si>
  <si>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</si>
  <si>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</si>
  <si>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</si>
  <si>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</si>
  <si>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</si>
  <si>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</si>
  <si>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</si>
  <si>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</si>
  <si>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</si>
  <si>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</si>
  <si>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</si>
  <si>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</si>
  <si>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</si>
  <si>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</si>
  <si>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</si>
  <si>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</si>
  <si>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</si>
  <si>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</si>
  <si>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</si>
  <si>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</si>
  <si>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</si>
  <si>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</si>
  <si>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</si>
  <si>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</si>
  <si>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</si>
  <si>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</si>
  <si>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</si>
  <si>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</si>
  <si>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</si>
  <si>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</si>
  <si>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</si>
  <si>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</si>
  <si>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</si>
  <si>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</si>
  <si>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</si>
  <si>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</si>
  <si>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</si>
  <si>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</si>
  <si>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</si>
  <si>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</si>
  <si>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</si>
  <si>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</si>
  <si>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</si>
  <si>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</si>
  <si>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</si>
  <si>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</si>
  <si>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</si>
  <si>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</si>
  <si>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</si>
  <si>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</si>
  <si>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</si>
  <si>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</si>
  <si>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</si>
  <si>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</si>
  <si>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</si>
  <si>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</si>
  <si>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</si>
  <si>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</si>
  <si>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</si>
  <si>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</si>
  <si>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</si>
  <si>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</si>
  <si>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</si>
  <si>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</si>
  <si>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</si>
  <si>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</si>
  <si>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</si>
  <si>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</si>
  <si>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</si>
  <si>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</si>
  <si>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</si>
  <si>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</si>
  <si>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</si>
  <si>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</si>
  <si>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</si>
  <si>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</si>
  <si>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</si>
  <si>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</si>
  <si>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</si>
  <si>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</si>
  <si>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</si>
  <si>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</si>
  <si>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</si>
  <si>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</si>
  <si>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</si>
  <si>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</si>
  <si>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</si>
  <si>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</si>
  <si>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</si>
  <si>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</si>
  <si>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</si>
  <si>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</si>
  <si>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</si>
  <si>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</si>
  <si>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</si>
  <si>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</si>
  <si>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</si>
  <si>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</si>
  <si>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</si>
  <si>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</si>
  <si>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</si>
  <si>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</si>
  <si>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</si>
  <si>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</si>
  <si>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</si>
  <si>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</si>
  <si>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</si>
  <si>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</si>
  <si>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</si>
  <si>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</si>
  <si>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</si>
  <si>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</si>
  <si>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</si>
  <si>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</si>
  <si>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</si>
  <si>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</si>
  <si>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</si>
  <si>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</si>
  <si>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</si>
  <si>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</si>
  <si>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</si>
  <si>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</si>
  <si>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</si>
  <si>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</si>
  <si>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</si>
  <si>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</si>
  <si>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</si>
  <si>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</si>
  <si>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</si>
  <si>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</si>
  <si>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</si>
  <si>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</si>
  <si>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</si>
  <si>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</si>
  <si>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</si>
  <si>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</si>
  <si>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</si>
  <si>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</si>
  <si>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</si>
  <si>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</si>
  <si>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</si>
  <si>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</si>
  <si>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</si>
  <si>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</si>
  <si>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</si>
  <si>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</si>
  <si>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</si>
  <si>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</si>
  <si>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</si>
  <si>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</si>
  <si>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</si>
  <si>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</si>
  <si>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</si>
  <si>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</si>
  <si>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</si>
  <si>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</si>
  <si>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</si>
  <si>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</si>
  <si>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</si>
  <si>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</si>
  <si>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</si>
  <si>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</si>
  <si>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</si>
  <si>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</si>
  <si>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</si>
  <si>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</si>
  <si>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</si>
  <si>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</si>
  <si>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</si>
  <si>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</si>
  <si>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</si>
  <si>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</si>
  <si>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</si>
  <si>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</si>
  <si>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</si>
  <si>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</si>
  <si>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</si>
  <si>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</si>
  <si>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</si>
  <si>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</si>
  <si>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</si>
  <si>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</si>
  <si>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</si>
  <si>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</si>
  <si>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</si>
  <si>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</si>
  <si>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</si>
  <si>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</si>
  <si>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</si>
  <si>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</si>
  <si>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</si>
  <si>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</si>
  <si>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</si>
  <si>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</si>
  <si>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</si>
  <si>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</si>
  <si>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</si>
  <si>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</si>
  <si>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</si>
  <si>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</si>
  <si>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</si>
  <si>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</si>
  <si>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</si>
  <si>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</si>
  <si>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</si>
  <si>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</si>
  <si>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</si>
  <si>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</si>
  <si>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</si>
  <si>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</si>
  <si>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</si>
  <si>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</si>
  <si>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</si>
  <si>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</si>
  <si>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</si>
  <si>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</si>
  <si>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</si>
  <si>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</si>
  <si>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</si>
  <si>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</si>
  <si>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</si>
  <si>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</si>
  <si>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</si>
  <si>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</si>
  <si>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</si>
  <si>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</si>
  <si>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</si>
  <si>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</si>
  <si>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</si>
  <si>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</si>
  <si>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</si>
  <si>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</si>
  <si>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</si>
  <si>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</si>
  <si>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</si>
  <si>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</si>
  <si>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</si>
  <si>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</si>
  <si>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</si>
  <si>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</si>
  <si>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</si>
  <si>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</si>
  <si>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</si>
  <si>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</si>
  <si>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</si>
  <si>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</si>
  <si>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</si>
  <si>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</si>
  <si>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</si>
  <si>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</si>
  <si>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</si>
  <si>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</si>
  <si>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</si>
  <si>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</si>
  <si>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</si>
  <si>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</si>
  <si>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</si>
  <si>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</si>
  <si>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</si>
  <si>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</si>
  <si>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</si>
  <si>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</si>
  <si>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</si>
  <si>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</si>
  <si>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</si>
  <si>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</si>
  <si>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</si>
  <si>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</si>
  <si>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</si>
  <si>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</si>
  <si>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</si>
  <si>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</si>
  <si>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</si>
  <si>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</si>
  <si>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</si>
  <si>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</si>
  <si>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</si>
  <si>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</si>
  <si>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</si>
  <si>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</si>
  <si>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</si>
  <si>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</si>
  <si>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</si>
  <si>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</si>
  <si>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</si>
  <si>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</si>
  <si>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</si>
  <si>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</si>
  <si>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</si>
  <si>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</si>
  <si>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</si>
  <si>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</si>
  <si>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</si>
  <si>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</si>
  <si>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</si>
  <si>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</si>
  <si>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</si>
  <si>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</si>
  <si>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</si>
  <si>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</si>
  <si>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</si>
  <si>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</si>
  <si>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</si>
  <si>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</si>
  <si>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</si>
  <si>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</si>
  <si>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</si>
  <si>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</si>
  <si>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</si>
  <si>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</si>
  <si>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</si>
  <si>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</si>
  <si>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</si>
  <si>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</si>
  <si>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</si>
  <si>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</si>
  <si>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</si>
  <si>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</si>
  <si>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</si>
  <si>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</si>
  <si>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</si>
  <si>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</si>
  <si>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</si>
  <si>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</si>
  <si>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</si>
  <si>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</si>
  <si>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</si>
  <si>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</si>
  <si>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</si>
  <si>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</si>
  <si>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</si>
  <si>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</si>
  <si>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</si>
  <si>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</si>
  <si>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</si>
  <si>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</si>
  <si>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</si>
  <si>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</si>
  <si>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</si>
  <si>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</si>
  <si>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</si>
  <si>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</si>
  <si>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</si>
  <si>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</si>
  <si>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</si>
  <si>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</si>
  <si>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</si>
  <si>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</si>
  <si>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</si>
  <si>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</si>
  <si>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</si>
  <si>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</si>
  <si>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</si>
  <si>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</si>
  <si>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</si>
  <si>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</si>
  <si>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</si>
  <si>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</si>
  <si>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</si>
  <si>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</si>
  <si>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</si>
  <si>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</si>
  <si>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</si>
  <si>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</si>
  <si>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</si>
  <si>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</si>
  <si>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</si>
  <si>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</si>
  <si>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</si>
  <si>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</si>
  <si>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</si>
  <si>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</si>
  <si>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</si>
  <si>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</si>
  <si>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</si>
  <si>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</si>
  <si>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</si>
  <si>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</si>
  <si>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</si>
  <si>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</si>
  <si>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</si>
  <si>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</si>
  <si>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</si>
  <si>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</si>
  <si>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</si>
  <si>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</si>
  <si>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</si>
  <si>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</si>
  <si>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</si>
  <si>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</si>
  <si>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</si>
  <si>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</si>
  <si>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</si>
  <si>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</si>
  <si>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</si>
  <si>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</si>
  <si>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</si>
  <si>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</si>
  <si>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</si>
  <si>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</si>
  <si>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</si>
  <si>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</si>
  <si>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</si>
  <si>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</si>
  <si>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</si>
  <si>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</si>
  <si>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</si>
  <si>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</si>
  <si>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</si>
  <si>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</si>
  <si>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</si>
  <si>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</si>
  <si>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</si>
  <si>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</si>
  <si>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</si>
  <si>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</si>
  <si>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</si>
  <si>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</si>
  <si>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</si>
  <si>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</si>
  <si>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</si>
  <si>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</si>
  <si>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</si>
  <si>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</si>
  <si>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</si>
  <si>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</si>
  <si>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</si>
  <si>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</si>
  <si>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</si>
  <si>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</si>
  <si>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</si>
  <si>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</si>
  <si>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</si>
  <si>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</si>
  <si>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</si>
  <si>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</si>
  <si>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</si>
  <si>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</si>
  <si>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</si>
  <si>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</si>
  <si>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</si>
  <si>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</si>
  <si>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</si>
  <si>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</si>
  <si>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</si>
  <si>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</si>
  <si>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</si>
  <si>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</si>
  <si>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</si>
  <si>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</si>
  <si>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</si>
  <si>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</si>
  <si>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</si>
  <si>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</si>
  <si>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</si>
  <si>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</si>
  <si>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</si>
  <si>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</si>
  <si>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</si>
  <si>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</si>
  <si>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</si>
  <si>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</si>
  <si>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</si>
  <si>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</si>
  <si>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</si>
  <si>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</si>
  <si>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</si>
  <si>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</si>
  <si>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</si>
  <si>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</si>
  <si>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</si>
  <si>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</si>
  <si>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</si>
  <si>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</si>
  <si>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</si>
  <si>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</si>
  <si>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</si>
  <si>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</si>
  <si>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</si>
  <si>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</si>
  <si>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</si>
  <si>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</si>
  <si>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</si>
  <si>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</si>
  <si>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</si>
  <si>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</si>
  <si>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</si>
  <si>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</si>
  <si>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</si>
  <si>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</si>
  <si>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</si>
  <si>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</si>
  <si>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</si>
  <si>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</si>
  <si>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</si>
  <si>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</si>
  <si>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</si>
  <si>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</si>
  <si>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</si>
  <si>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</si>
  <si>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</si>
  <si>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</si>
  <si>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</si>
  <si>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</si>
  <si>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</si>
  <si>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</si>
  <si>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</si>
  <si>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</si>
  <si>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</si>
  <si>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</si>
  <si>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</si>
  <si>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</si>
  <si>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</si>
  <si>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</si>
  <si>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</si>
  <si>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</si>
  <si>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</si>
  <si>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</si>
  <si>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</si>
  <si>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</si>
  <si>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</si>
  <si>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</si>
  <si>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</si>
  <si>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</si>
  <si>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</si>
  <si>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</si>
  <si>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</si>
  <si>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</si>
  <si>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</si>
  <si>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</si>
  <si>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</si>
  <si>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</si>
  <si>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</si>
  <si>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</si>
  <si>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</si>
  <si>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</si>
  <si>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</si>
  <si>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</si>
  <si>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</si>
  <si>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</si>
  <si>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</si>
  <si>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</si>
  <si>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</si>
  <si>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</si>
  <si>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</si>
  <si>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</si>
  <si>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</si>
  <si>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</si>
  <si>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</si>
  <si>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</si>
  <si>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</si>
  <si>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</si>
  <si>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</si>
  <si>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</si>
  <si>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</si>
  <si>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</si>
  <si>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</si>
  <si>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</si>
  <si>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</si>
  <si>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</si>
  <si>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</si>
  <si>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</si>
  <si>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</si>
  <si>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</si>
  <si>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</si>
  <si>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</si>
  <si>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</si>
  <si>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</si>
  <si>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</si>
  <si>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</si>
  <si>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</si>
  <si>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</si>
  <si>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</si>
  <si>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</si>
  <si>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</si>
  <si>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</si>
  <si>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</si>
  <si>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</si>
  <si>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</si>
  <si>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</si>
  <si>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</si>
  <si>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</si>
  <si>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</si>
  <si>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</si>
  <si>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</si>
  <si>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</si>
  <si>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</si>
  <si>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</si>
  <si>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</si>
  <si>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</si>
  <si>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</si>
  <si>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</si>
  <si>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</si>
  <si>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</si>
  <si>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</si>
  <si>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</si>
  <si>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</si>
  <si>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</si>
  <si>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</si>
  <si>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</si>
  <si>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</si>
  <si>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</si>
  <si>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</si>
  <si>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</si>
  <si>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</si>
  <si>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</si>
  <si>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</si>
  <si>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</si>
  <si>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</si>
  <si>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</si>
  <si>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</si>
  <si>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</si>
  <si>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</si>
  <si>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</si>
  <si>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</si>
  <si>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</si>
  <si>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</si>
  <si>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</si>
  <si>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</si>
  <si>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</si>
  <si>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</si>
  <si>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</si>
  <si>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</si>
  <si>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</si>
  <si>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</si>
  <si>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</si>
  <si>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</si>
  <si>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</si>
  <si>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</si>
  <si>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</si>
  <si>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</si>
  <si>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</si>
  <si>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</si>
  <si>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</si>
  <si>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</si>
  <si>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</si>
  <si>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</si>
  <si>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</si>
  <si>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</si>
  <si>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</si>
  <si>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</si>
  <si>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</si>
  <si>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</si>
  <si>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</si>
  <si>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</si>
  <si>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</si>
  <si>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</si>
  <si>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</si>
  <si>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</si>
  <si>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</si>
  <si>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</si>
  <si>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</si>
  <si>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</si>
  <si>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</si>
  <si>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</si>
  <si>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</si>
  <si>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</si>
  <si>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</si>
  <si>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</si>
  <si>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</si>
  <si>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</si>
  <si>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</si>
  <si>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</si>
  <si>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</si>
  <si>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</si>
  <si>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</si>
  <si>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</si>
  <si>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</si>
  <si>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</si>
  <si>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</si>
  <si>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</si>
  <si>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</si>
  <si>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</si>
  <si>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</si>
  <si>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</si>
  <si>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</si>
  <si>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</si>
  <si>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</si>
  <si>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</si>
  <si>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</si>
  <si>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</si>
  <si>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</si>
  <si>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</si>
  <si>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</si>
  <si>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</si>
  <si>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</si>
  <si>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</si>
  <si>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</si>
  <si>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</si>
  <si>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</si>
  <si>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</si>
  <si>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</si>
  <si>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</si>
  <si>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</si>
  <si>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</si>
  <si>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</si>
  <si>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</si>
  <si>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</si>
  <si>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</si>
  <si>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</si>
  <si>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</si>
  <si>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</si>
  <si>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</si>
  <si>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</si>
  <si>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</si>
  <si>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</si>
  <si>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</si>
  <si>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</si>
  <si>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</si>
  <si>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</si>
  <si>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</si>
  <si>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</si>
  <si>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</si>
  <si>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</si>
  <si>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</si>
  <si>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</si>
  <si>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</si>
  <si>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</si>
  <si>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</si>
  <si>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</si>
  <si>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</si>
  <si>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</si>
  <si>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</si>
  <si>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</si>
  <si>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</si>
  <si>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</si>
  <si>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</si>
  <si>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</si>
  <si>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</si>
  <si>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</si>
  <si>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</si>
  <si>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</si>
  <si>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</si>
  <si>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</si>
  <si>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</si>
  <si>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</si>
  <si>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</si>
  <si>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</si>
  <si>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</si>
  <si>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</si>
  <si>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</si>
  <si>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</si>
  <si>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</si>
  <si>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</si>
  <si>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</si>
  <si>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</si>
  <si>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</si>
  <si>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</si>
  <si>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</si>
  <si>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</si>
  <si>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</si>
  <si>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</si>
  <si>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</si>
  <si>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</si>
  <si>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</si>
  <si>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</si>
  <si>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</si>
  <si>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</si>
  <si>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</si>
  <si>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</si>
  <si>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</si>
  <si>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</si>
  <si>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</si>
  <si>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</si>
  <si>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</si>
  <si>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</si>
  <si>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</si>
  <si>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</si>
  <si>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</si>
  <si>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</si>
  <si>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</si>
  <si>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</si>
  <si>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</si>
  <si>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</si>
  <si>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</si>
  <si>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</si>
  <si>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</si>
  <si>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</si>
  <si>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</si>
  <si>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</si>
  <si>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</si>
  <si>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</si>
  <si>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</si>
  <si>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</si>
  <si>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</si>
  <si>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</si>
  <si>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</si>
  <si>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</si>
  <si>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</si>
  <si>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</si>
  <si>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</si>
  <si>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</si>
  <si>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</si>
  <si>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</si>
  <si>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</si>
  <si>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</si>
  <si>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</si>
  <si>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</si>
  <si>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</si>
  <si>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</si>
  <si>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</si>
  <si>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</si>
  <si>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</si>
  <si>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</si>
  <si>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</si>
  <si>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</si>
  <si>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</si>
  <si>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</si>
  <si>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</si>
  <si>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</si>
  <si>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</si>
  <si>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</si>
  <si>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</si>
  <si>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</si>
  <si>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</si>
  <si>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</si>
  <si>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</si>
  <si>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</si>
  <si>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</si>
  <si>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</si>
  <si>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</si>
  <si>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</si>
  <si>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</si>
  <si>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</si>
  <si>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</si>
  <si>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</si>
  <si>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</si>
  <si>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</si>
  <si>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</si>
  <si>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</si>
  <si>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</si>
  <si>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</si>
  <si>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</si>
  <si>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</si>
  <si>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</si>
  <si>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</si>
  <si>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</si>
  <si>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</si>
  <si>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</si>
  <si>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</si>
  <si>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</si>
  <si>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</si>
  <si>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</si>
  <si>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</si>
  <si>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</si>
  <si>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</si>
  <si>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</si>
  <si>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</si>
  <si>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</si>
  <si>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</si>
  <si>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</si>
  <si>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</si>
  <si>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</si>
  <si>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</si>
  <si>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</si>
  <si>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</si>
  <si>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</si>
  <si>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</si>
  <si>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</si>
  <si>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</si>
  <si>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</si>
  <si>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</si>
  <si>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</si>
  <si>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</si>
  <si>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</si>
  <si>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</si>
  <si>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</si>
  <si>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</si>
  <si>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</si>
  <si>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</si>
  <si>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</si>
  <si>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</si>
  <si>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</si>
  <si>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</si>
  <si>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</si>
  <si>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</si>
  <si>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</si>
  <si>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</si>
  <si>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</si>
  <si>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</si>
  <si>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</si>
  <si>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</si>
  <si>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</si>
  <si>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</si>
  <si>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</si>
  <si>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</si>
  <si>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</si>
  <si>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</si>
  <si>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</si>
  <si>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</si>
  <si>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</si>
  <si>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</si>
  <si>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</si>
  <si>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</si>
  <si>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</si>
  <si>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</si>
  <si>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</si>
  <si>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</si>
  <si>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</si>
  <si>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</si>
  <si>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</si>
  <si>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</si>
  <si>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</si>
  <si>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</si>
  <si>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</si>
  <si>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</si>
  <si>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</si>
  <si>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</si>
  <si>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</si>
  <si>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</si>
  <si>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</si>
  <si>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</si>
  <si>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</si>
  <si>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</si>
  <si>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</si>
  <si>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</si>
  <si>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</si>
  <si>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</si>
  <si>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</si>
  <si>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</si>
  <si>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</si>
  <si>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</si>
  <si>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</si>
  <si>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</si>
  <si>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</si>
  <si>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</si>
  <si>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</si>
  <si>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</si>
  <si>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</si>
  <si>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</si>
  <si>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</si>
  <si>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</si>
  <si>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</si>
  <si>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</si>
  <si>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</si>
  <si>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</si>
  <si>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</si>
  <si>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</si>
  <si>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</si>
  <si>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</si>
  <si>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</si>
  <si>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</si>
  <si>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</si>
  <si>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</si>
  <si>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</si>
  <si>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</si>
  <si>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</si>
  <si>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</si>
  <si>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</si>
  <si>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</si>
  <si>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</si>
  <si>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</si>
  <si>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</si>
  <si>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</si>
  <si>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</si>
  <si>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</si>
  <si>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</si>
  <si>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</si>
  <si>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</si>
  <si>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</si>
  <si>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</si>
  <si>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</si>
  <si>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</si>
  <si>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</si>
  <si>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</si>
  <si>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</si>
  <si>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</si>
  <si>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</si>
  <si>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</si>
  <si>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</si>
  <si>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</si>
  <si>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</si>
  <si>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</si>
  <si>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</si>
  <si>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</si>
  <si>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</si>
  <si>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</si>
  <si>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</si>
  <si>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</si>
  <si>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</si>
  <si>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</si>
  <si>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</si>
  <si>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</si>
  <si>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</si>
  <si>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</si>
  <si>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</si>
  <si>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</si>
  <si>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</si>
  <si>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</si>
  <si>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</si>
  <si>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</si>
  <si>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</si>
  <si>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</si>
  <si>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</si>
  <si>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</si>
  <si>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</si>
  <si>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</si>
  <si>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</si>
  <si>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</si>
  <si>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</si>
  <si>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</si>
  <si>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</si>
  <si>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</si>
  <si>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</si>
  <si>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</si>
  <si>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</si>
  <si>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</si>
  <si>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</si>
  <si>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</si>
  <si>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</si>
  <si>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</si>
  <si>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</si>
  <si>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</si>
  <si>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</si>
  <si>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</si>
  <si>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</si>
  <si>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</si>
  <si>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</si>
  <si>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</si>
  <si>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</si>
  <si>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</si>
  <si>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</si>
  <si>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</si>
  <si>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</si>
  <si>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</si>
  <si>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</si>
  <si>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</si>
  <si>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</si>
  <si>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</si>
  <si>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</si>
  <si>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</si>
  <si>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</si>
  <si>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</si>
  <si>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</si>
  <si>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</si>
  <si>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</si>
  <si>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</si>
  <si>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</si>
  <si>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</si>
  <si>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</si>
  <si>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</si>
  <si>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</si>
  <si>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</si>
  <si>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</si>
  <si>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</si>
  <si>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</si>
  <si>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</si>
  <si>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</si>
  <si>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</si>
  <si>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</si>
  <si>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</si>
  <si>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</si>
  <si>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</si>
  <si>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</si>
  <si>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</si>
  <si>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</si>
  <si>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</si>
  <si>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</si>
  <si>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</si>
  <si>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</si>
  <si>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</si>
  <si>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</si>
  <si>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</si>
  <si>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</si>
  <si>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</si>
  <si>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</si>
  <si>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</si>
  <si>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</si>
  <si>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</si>
  <si>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</si>
  <si>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</si>
  <si>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</si>
  <si>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</si>
  <si>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</si>
  <si>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</si>
  <si>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</si>
  <si>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</si>
  <si>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</si>
  <si>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</si>
  <si>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</si>
  <si>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</si>
  <si>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</si>
  <si>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</si>
  <si>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</si>
  <si>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</si>
  <si>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</si>
  <si>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</si>
  <si>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</si>
  <si>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</si>
  <si>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</si>
  <si>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</si>
  <si>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</si>
  <si>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</si>
  <si>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</si>
  <si>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</si>
  <si>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</si>
  <si>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</si>
  <si>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</si>
  <si>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</si>
  <si>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</si>
  <si>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</si>
  <si>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</si>
  <si>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</si>
  <si>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</si>
  <si>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</si>
  <si>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</si>
  <si>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</si>
  <si>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</si>
  <si>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</si>
  <si>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</si>
  <si>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</si>
  <si>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</si>
  <si>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</si>
  <si>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</si>
  <si>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</si>
  <si>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</si>
  <si>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</si>
  <si>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</si>
  <si>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</si>
  <si>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</si>
  <si>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</si>
  <si>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</si>
  <si>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</si>
  <si>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</si>
  <si>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</si>
  <si>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</si>
  <si>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</si>
  <si>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</si>
  <si>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</si>
  <si>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</si>
  <si>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</si>
  <si>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</si>
  <si>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</si>
  <si>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</si>
  <si>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</si>
  <si>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</si>
  <si>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</si>
  <si>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</si>
  <si>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</si>
  <si>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</si>
  <si>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</si>
  <si>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</si>
  <si>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</si>
  <si>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</si>
  <si>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</si>
  <si>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</si>
  <si>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</si>
  <si>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</si>
  <si>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</si>
  <si>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</si>
  <si>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</si>
  <si>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</si>
  <si>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</si>
  <si>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</si>
  <si>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</si>
  <si>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</si>
  <si>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</si>
  <si>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</si>
  <si>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</si>
  <si>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</si>
  <si>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</si>
  <si>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</si>
  <si>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</si>
  <si>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</si>
  <si>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</si>
  <si>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</si>
  <si>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</si>
  <si>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</si>
  <si>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</si>
  <si>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</si>
  <si>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</si>
  <si>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</si>
  <si>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</si>
  <si>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</si>
  <si>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</si>
  <si>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</si>
  <si>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</si>
  <si>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</si>
  <si>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</si>
  <si>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</si>
  <si>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</si>
  <si>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</si>
  <si>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</si>
  <si>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</si>
  <si>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</si>
  <si>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</si>
  <si>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</si>
  <si>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</si>
  <si>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</si>
  <si>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</si>
  <si>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</si>
  <si>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</si>
  <si>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</si>
  <si>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</si>
  <si>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</si>
  <si>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</si>
  <si>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</si>
  <si>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</si>
  <si>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</si>
  <si>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</si>
  <si>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</si>
  <si>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</si>
  <si>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</si>
  <si>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</si>
  <si>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</si>
  <si>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</si>
  <si>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</si>
  <si>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</si>
  <si>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</si>
  <si>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</si>
  <si>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</si>
  <si>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</si>
  <si>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</si>
  <si>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</si>
  <si>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</si>
  <si>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</si>
  <si>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</si>
  <si>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</si>
  <si>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</si>
  <si>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</si>
  <si>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</si>
  <si>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</si>
  <si>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</si>
  <si>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</si>
  <si>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</si>
  <si>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</si>
  <si>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</si>
  <si>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</si>
  <si>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</si>
  <si>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</si>
  <si>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</si>
  <si>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</si>
  <si>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</si>
  <si>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</si>
  <si>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</si>
  <si>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</si>
  <si>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</si>
  <si>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</si>
  <si>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</si>
  <si>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</si>
  <si>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</si>
  <si>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</si>
  <si>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</si>
  <si>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</si>
  <si>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</si>
  <si>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</si>
  <si>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</si>
  <si>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</si>
  <si>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</si>
  <si>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</si>
  <si>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</si>
  <si>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</si>
  <si>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</si>
  <si>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</si>
  <si>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</si>
  <si>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</si>
  <si>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</si>
  <si>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</si>
  <si>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</si>
  <si>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</si>
  <si>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</si>
  <si>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</si>
  <si>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</si>
  <si>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</si>
  <si>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</si>
  <si>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</si>
  <si>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</si>
  <si>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</si>
  <si>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</si>
  <si>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</si>
  <si>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</si>
  <si>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</si>
  <si>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</si>
  <si>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</si>
  <si>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</si>
  <si>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</si>
  <si>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</si>
  <si>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</si>
  <si>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</si>
  <si>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</si>
  <si>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</si>
  <si>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</si>
  <si>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</si>
  <si>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</si>
  <si>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</si>
  <si>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</si>
  <si>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</si>
  <si>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</si>
  <si>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</si>
  <si>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</si>
  <si>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</si>
  <si>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</si>
  <si>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</si>
  <si>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</si>
  <si>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</si>
  <si>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</si>
  <si>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</si>
  <si>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</si>
  <si>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</si>
  <si>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</si>
  <si>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</si>
  <si>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</si>
  <si>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</si>
  <si>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</si>
  <si>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</si>
  <si>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</si>
  <si>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</si>
  <si>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</si>
  <si>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</si>
  <si>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</si>
  <si>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</si>
  <si>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</si>
  <si>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</si>
  <si>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</si>
  <si>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</si>
  <si>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</si>
  <si>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</si>
  <si>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</si>
  <si>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</si>
  <si>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</si>
  <si>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</si>
  <si>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</si>
  <si>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</si>
  <si>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</si>
  <si>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</si>
  <si>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</si>
  <si>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</si>
  <si>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</si>
  <si>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</si>
  <si>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</si>
  <si>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</si>
  <si>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</si>
  <si>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</si>
  <si>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</si>
  <si>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</si>
  <si>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</si>
  <si>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</si>
  <si>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</si>
  <si>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</si>
  <si>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</si>
  <si>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</si>
  <si>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</si>
  <si>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</si>
  <si>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</si>
  <si>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</si>
  <si>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</si>
  <si>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</si>
  <si>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</si>
  <si>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</si>
  <si>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</si>
  <si>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</si>
  <si>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</si>
  <si>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</si>
  <si>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</si>
  <si>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</si>
  <si>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</si>
  <si>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</si>
  <si>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</si>
  <si>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</si>
  <si>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</si>
  <si>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</si>
  <si>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</si>
  <si>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</si>
  <si>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</si>
  <si>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</si>
  <si>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</si>
  <si>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</si>
  <si>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</si>
  <si>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</si>
  <si>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</si>
  <si>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</si>
  <si>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</si>
  <si>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</si>
  <si>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</si>
  <si>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</si>
  <si>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</si>
  <si>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</si>
  <si>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</si>
  <si>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</si>
  <si>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</si>
  <si>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</si>
  <si>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</si>
  <si>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</si>
  <si>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</si>
  <si>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</si>
  <si>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</si>
  <si>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</si>
  <si>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</si>
  <si>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</si>
  <si>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</si>
  <si>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</si>
  <si>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</si>
  <si>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</si>
  <si>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</si>
  <si>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</si>
  <si>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</si>
  <si>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</si>
  <si>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</si>
  <si>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</si>
  <si>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</si>
  <si>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</si>
  <si>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</si>
  <si>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</si>
  <si>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</si>
  <si>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</si>
  <si>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</si>
  <si>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</si>
  <si>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</si>
  <si>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</si>
  <si>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</si>
  <si>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</si>
  <si>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</si>
  <si>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</si>
  <si>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</si>
  <si>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</si>
  <si>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</si>
  <si>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</si>
  <si>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</si>
  <si>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</si>
  <si>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</si>
  <si>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</si>
  <si>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</si>
  <si>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</si>
  <si>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</si>
  <si>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</si>
  <si>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</si>
  <si>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</si>
  <si>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</si>
  <si>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</si>
  <si>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</si>
  <si>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</si>
  <si>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</si>
  <si>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</si>
  <si>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</si>
  <si>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</si>
  <si>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</si>
  <si>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</si>
  <si>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</si>
  <si>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</si>
  <si>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</si>
  <si>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</si>
  <si>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</si>
  <si>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</si>
  <si>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</si>
  <si>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</si>
  <si>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</si>
  <si>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</si>
  <si>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</si>
  <si>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</si>
  <si>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</si>
  <si>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</si>
  <si>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</si>
  <si>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</si>
  <si>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</si>
  <si>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</si>
  <si>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</si>
  <si>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</si>
  <si>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</si>
  <si>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</si>
  <si>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</si>
  <si>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</si>
  <si>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</si>
  <si>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</si>
  <si>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</si>
  <si>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</si>
  <si>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</si>
  <si>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</si>
  <si>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</si>
  <si>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</si>
  <si>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</si>
  <si>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</si>
  <si>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</si>
  <si>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</si>
  <si>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</si>
  <si>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</si>
  <si>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</si>
  <si>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</si>
  <si>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</si>
  <si>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</si>
  <si>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</si>
  <si>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</si>
  <si>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</si>
  <si>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</si>
  <si>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</si>
  <si>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</si>
  <si>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</si>
  <si>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</si>
  <si>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</si>
  <si>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</si>
  <si>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</si>
  <si>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</si>
  <si>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</si>
  <si>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</si>
  <si>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</si>
  <si>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</si>
  <si>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</si>
  <si>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</si>
  <si>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</si>
  <si>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</si>
  <si>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</si>
  <si>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</si>
  <si>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</si>
  <si>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</si>
  <si>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</si>
  <si>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</si>
  <si>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</si>
  <si>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</si>
  <si>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</si>
  <si>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</si>
  <si>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</si>
  <si>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</si>
  <si>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</si>
  <si>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</si>
  <si>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</si>
  <si>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</si>
  <si>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</si>
  <si>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</si>
  <si>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</si>
  <si>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</si>
  <si>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</si>
  <si>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</si>
  <si>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</si>
  <si>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</si>
  <si>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</si>
  <si>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</si>
  <si>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</si>
  <si>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</si>
  <si>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</si>
  <si>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</si>
  <si>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</si>
  <si>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</si>
  <si>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</si>
  <si>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</si>
  <si>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</si>
  <si>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</si>
  <si>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</si>
  <si>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</si>
  <si>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</si>
  <si>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</si>
  <si>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</si>
  <si>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</si>
  <si>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</si>
  <si>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</si>
  <si>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</si>
  <si>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</si>
  <si>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</si>
  <si>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</si>
  <si>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</si>
  <si>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</si>
  <si>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</si>
  <si>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</si>
  <si>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</si>
  <si>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</si>
  <si>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</si>
  <si>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</si>
  <si>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</si>
  <si>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</si>
  <si>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</si>
  <si>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</si>
  <si>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</si>
  <si>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</si>
  <si>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</si>
  <si>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</si>
  <si>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</si>
  <si>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</si>
  <si>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</si>
  <si>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</si>
  <si>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</si>
  <si>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</si>
  <si>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</si>
  <si>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</si>
  <si>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</si>
  <si>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</si>
  <si>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</si>
  <si>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</si>
  <si>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</si>
  <si>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</si>
  <si>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</si>
  <si>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</si>
  <si>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</si>
  <si>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</si>
  <si>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</si>
  <si>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</si>
  <si>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</si>
  <si>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</si>
  <si>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</si>
  <si>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</si>
  <si>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</si>
  <si>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</si>
  <si>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</si>
  <si>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</si>
  <si>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</si>
  <si>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</si>
  <si>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</si>
  <si>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</si>
  <si>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</si>
  <si>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</si>
  <si>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</si>
  <si>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</si>
  <si>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</si>
  <si>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</si>
  <si>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</si>
  <si>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</si>
  <si>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</si>
  <si>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</si>
  <si>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</si>
  <si>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</si>
  <si>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</si>
  <si>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</si>
  <si>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</si>
  <si>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</si>
  <si>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</si>
  <si>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</si>
  <si>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</si>
  <si>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</si>
  <si>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</si>
  <si>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</si>
  <si>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</si>
  <si>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</si>
  <si>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</si>
  <si>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</si>
  <si>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</si>
  <si>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</si>
  <si>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</si>
  <si>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</si>
  <si>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</si>
  <si>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</si>
  <si>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</si>
  <si>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</si>
  <si>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</si>
  <si>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</si>
  <si>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</si>
  <si>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</si>
  <si>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</si>
  <si>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</si>
  <si>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</si>
  <si>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</si>
  <si>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</si>
  <si>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</si>
  <si>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</si>
  <si>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</si>
  <si>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</si>
  <si>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</si>
  <si>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</si>
  <si>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</si>
  <si>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</si>
  <si>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</si>
  <si>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</si>
  <si>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</si>
  <si>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</si>
  <si>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</si>
  <si>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</si>
  <si>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</si>
  <si>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</si>
  <si>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</si>
  <si>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</si>
  <si>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</si>
  <si>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</si>
  <si>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</si>
  <si>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</si>
  <si>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</si>
  <si>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</si>
  <si>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</si>
  <si>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</si>
  <si>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</si>
  <si>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</si>
  <si>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</si>
  <si>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</si>
  <si>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</si>
  <si>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</si>
  <si>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</si>
  <si>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</si>
  <si>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</si>
  <si>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</si>
  <si>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</si>
  <si>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</si>
  <si>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</si>
  <si>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</si>
  <si>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</si>
  <si>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</si>
  <si>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</si>
  <si>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</si>
  <si>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</si>
  <si>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</si>
  <si>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</si>
  <si>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</si>
  <si>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</si>
  <si>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</si>
  <si>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</si>
  <si>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</si>
  <si>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</si>
  <si>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</si>
  <si>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</si>
  <si>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</si>
  <si>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</si>
  <si>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</si>
  <si>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</si>
  <si>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</si>
  <si>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</si>
  <si>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</si>
  <si>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</si>
  <si>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</si>
  <si>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</si>
  <si>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</si>
  <si>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</si>
  <si>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</si>
  <si>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</si>
  <si>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</si>
  <si>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</si>
  <si>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</si>
  <si>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</si>
  <si>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</si>
  <si>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</si>
  <si>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</si>
  <si>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</si>
  <si>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</si>
  <si>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</si>
  <si>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</si>
  <si>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</si>
  <si>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</si>
  <si>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</si>
  <si>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</si>
  <si>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</si>
  <si>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</si>
  <si>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</si>
  <si>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</si>
  <si>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</si>
  <si>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</si>
  <si>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</si>
  <si>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</si>
  <si>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</si>
  <si>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</si>
  <si>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</si>
  <si>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</si>
  <si>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</si>
  <si>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</si>
  <si>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</si>
  <si>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</si>
  <si>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</si>
  <si>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</si>
  <si>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</si>
  <si>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</si>
  <si>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</si>
  <si>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</si>
  <si>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</si>
  <si>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</si>
  <si>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</si>
  <si>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</si>
  <si>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</si>
  <si>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</si>
  <si>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</si>
  <si>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</si>
  <si>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</si>
  <si>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</si>
  <si>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</si>
  <si>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</si>
  <si>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</si>
  <si>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</si>
  <si>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</si>
  <si>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</si>
  <si>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</si>
  <si>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</si>
  <si>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</si>
  <si>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</si>
  <si>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</si>
  <si>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</si>
  <si>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</si>
  <si>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</si>
  <si>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</si>
  <si>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</si>
  <si>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</si>
  <si>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</si>
  <si>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</si>
  <si>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</si>
  <si>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</si>
  <si>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</si>
  <si>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</si>
  <si>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</si>
  <si>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</si>
  <si>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</si>
  <si>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</si>
  <si>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</si>
  <si>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</si>
  <si>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</si>
  <si>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</si>
  <si>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</si>
  <si>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</si>
  <si>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</si>
  <si>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</si>
  <si>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</si>
  <si>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</si>
  <si>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</si>
  <si>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</si>
  <si>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</si>
  <si>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</si>
  <si>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</si>
  <si>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</si>
  <si>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</si>
  <si>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</si>
  <si>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</si>
  <si>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</si>
  <si>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</si>
  <si>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</si>
  <si>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</si>
  <si>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</si>
  <si>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</si>
  <si>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</si>
  <si>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</si>
  <si>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</si>
  <si>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</si>
  <si>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</si>
  <si>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</si>
  <si>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</si>
  <si>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</si>
  <si>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</si>
  <si>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</si>
  <si>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</si>
  <si>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</si>
  <si>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</si>
  <si>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</si>
  <si>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</si>
  <si>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</si>
  <si>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</si>
  <si>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</si>
  <si>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</si>
  <si>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</si>
  <si>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</si>
  <si>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</si>
  <si>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</si>
  <si>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</si>
  <si>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</si>
  <si>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</si>
  <si>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</si>
  <si>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</si>
  <si>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</si>
  <si>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</si>
  <si>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</si>
  <si>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</si>
  <si>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</si>
  <si>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</si>
  <si>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</si>
  <si>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</si>
  <si>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</si>
  <si>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</si>
  <si>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</si>
  <si>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</si>
  <si>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</si>
  <si>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</si>
  <si>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</si>
  <si>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</si>
  <si>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</si>
  <si>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</si>
  <si>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</si>
  <si>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</si>
  <si>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</si>
  <si>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</si>
  <si>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</si>
  <si>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</si>
  <si>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</si>
  <si>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</si>
  <si>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</si>
  <si>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</si>
  <si>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</si>
  <si>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</si>
  <si>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</si>
  <si>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</si>
  <si>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</si>
  <si>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</si>
  <si>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</si>
  <si>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</si>
  <si>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</si>
  <si>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</si>
  <si>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</si>
  <si>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</si>
  <si>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</si>
  <si>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</si>
  <si>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</si>
  <si>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</si>
  <si>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</si>
  <si>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</si>
  <si>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</si>
  <si>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</si>
  <si>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</si>
  <si>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</si>
  <si>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</si>
  <si>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</si>
  <si>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</si>
  <si>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</si>
  <si>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</si>
  <si>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</si>
  <si>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</si>
  <si>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</si>
  <si>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</si>
  <si>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</si>
  <si>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</si>
  <si>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</si>
  <si>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</si>
  <si>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</si>
  <si>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</si>
  <si>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</si>
  <si>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</si>
  <si>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</si>
  <si>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</si>
  <si>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</si>
  <si>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</si>
  <si>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</si>
  <si>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</si>
  <si>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</si>
  <si>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</si>
  <si>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</si>
  <si>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</si>
  <si>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</si>
  <si>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</si>
  <si>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</si>
  <si>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</si>
  <si>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</si>
  <si>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</si>
  <si>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</si>
  <si>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</si>
  <si>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</si>
  <si>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</si>
  <si>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</si>
  <si>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</si>
  <si>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</si>
  <si>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</si>
  <si>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</si>
  <si>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</si>
  <si>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</si>
  <si>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</si>
  <si>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</si>
  <si>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</si>
  <si>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</si>
  <si>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</si>
  <si>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</si>
  <si>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</si>
  <si>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</si>
  <si>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</si>
  <si>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</si>
  <si>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</si>
  <si>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</si>
  <si>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</si>
  <si>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</si>
  <si>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</si>
  <si>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</si>
  <si>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</si>
  <si>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</si>
  <si>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</si>
  <si>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</si>
  <si>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</si>
  <si>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</si>
  <si>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</si>
  <si>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</si>
  <si>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</si>
  <si>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</si>
  <si>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</si>
  <si>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</si>
  <si>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</si>
  <si>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</si>
  <si>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</si>
  <si>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</si>
  <si>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</si>
  <si>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</si>
  <si>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</si>
  <si>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</si>
  <si>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</si>
  <si>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</si>
  <si>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</si>
  <si>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</si>
  <si>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</si>
  <si>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</si>
  <si>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</si>
  <si>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</si>
  <si>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</si>
  <si>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</si>
  <si>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</si>
  <si>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</si>
  <si>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</si>
  <si>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</si>
  <si>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</si>
  <si>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</si>
  <si>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</si>
  <si>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</si>
  <si>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</si>
  <si>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</si>
  <si>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</si>
  <si>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</si>
  <si>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</si>
  <si>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</si>
  <si>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</si>
  <si>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</si>
  <si>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</si>
  <si>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</si>
  <si>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</si>
  <si>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</si>
  <si>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</si>
  <si>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</si>
  <si>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</si>
  <si>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</si>
  <si>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</si>
  <si>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</si>
  <si>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</si>
  <si>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</si>
  <si>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</si>
  <si>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</si>
  <si>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</si>
  <si>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</si>
  <si>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</si>
  <si>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</si>
  <si>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</si>
  <si>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</si>
  <si>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</si>
  <si>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</si>
  <si>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</si>
  <si>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</si>
  <si>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</si>
  <si>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</si>
  <si>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</si>
  <si>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</si>
  <si>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</si>
  <si>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</si>
  <si>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</si>
  <si>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</si>
  <si>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</si>
  <si>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</si>
  <si>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</si>
  <si>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</si>
  <si>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</si>
  <si>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</si>
  <si>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</si>
  <si>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</si>
  <si>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</si>
  <si>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</si>
  <si>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</si>
  <si>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</si>
  <si>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</si>
  <si>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</si>
  <si>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</si>
  <si>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</si>
  <si>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</si>
  <si>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</si>
  <si>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</si>
  <si>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</si>
  <si>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</si>
  <si>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</si>
  <si>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</si>
  <si>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</si>
  <si>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</si>
  <si>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</si>
  <si>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</si>
  <si>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</si>
  <si>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</si>
  <si>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</si>
  <si>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</si>
  <si>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</si>
  <si>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</si>
  <si>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</si>
  <si>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</si>
  <si>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</si>
  <si>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</si>
  <si>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</si>
  <si>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</si>
  <si>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</si>
  <si>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</si>
  <si>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</si>
  <si>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</si>
  <si>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</si>
  <si>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</si>
  <si>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</si>
  <si>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</si>
  <si>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</si>
  <si>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</si>
  <si>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</si>
  <si>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</si>
  <si>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</si>
  <si>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</si>
  <si>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</si>
  <si>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</si>
  <si>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</si>
  <si>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</si>
  <si>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</si>
  <si>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</si>
  <si>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</si>
  <si>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</si>
  <si>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</si>
  <si>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</si>
  <si>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</si>
  <si>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</si>
  <si>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</si>
  <si>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</si>
  <si>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</si>
  <si>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</si>
  <si>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</si>
  <si>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</si>
  <si>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</si>
  <si>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</si>
  <si>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</si>
  <si>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</si>
  <si>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</si>
  <si>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</si>
  <si>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</si>
  <si>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</si>
  <si>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</si>
  <si>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</si>
  <si>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</si>
  <si>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</si>
  <si>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</si>
  <si>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</si>
  <si>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</si>
  <si>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</si>
  <si>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</si>
  <si>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</si>
  <si>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</si>
  <si>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</si>
  <si>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</si>
  <si>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</si>
  <si>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</si>
  <si>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</si>
  <si>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</si>
  <si>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</si>
  <si>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</si>
  <si>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</si>
  <si>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</si>
  <si>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</si>
  <si>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</si>
  <si>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</si>
  <si>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</si>
  <si>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</si>
  <si>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</si>
  <si>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</si>
  <si>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</si>
  <si>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</si>
  <si>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</si>
  <si>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</si>
  <si>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</si>
  <si>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</si>
  <si>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</si>
  <si>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</si>
  <si>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</si>
  <si>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</si>
  <si>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</si>
  <si>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</si>
  <si>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</si>
  <si>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</si>
  <si>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</si>
  <si>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</si>
  <si>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</si>
  <si>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</si>
  <si>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</si>
  <si>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</si>
  <si>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</si>
  <si>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</si>
  <si>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</si>
  <si>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</si>
  <si>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</si>
  <si>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</si>
  <si>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</si>
  <si>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</si>
  <si>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</si>
  <si>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</si>
  <si>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</si>
  <si>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</si>
  <si>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</si>
  <si>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</si>
  <si>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</si>
  <si>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</si>
  <si>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</si>
  <si>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</si>
  <si>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</si>
  <si>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</si>
  <si>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</si>
  <si>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</si>
  <si>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</si>
  <si>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</si>
  <si>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</si>
  <si>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</si>
  <si>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</si>
  <si>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</si>
  <si>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</si>
  <si>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</si>
  <si>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</si>
  <si>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</si>
  <si>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</si>
  <si>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</si>
  <si>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</si>
  <si>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</si>
  <si>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</si>
  <si>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</si>
  <si>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</si>
  <si>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</si>
  <si>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</si>
  <si>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</si>
  <si>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</si>
  <si>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</si>
  <si>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</si>
  <si>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</si>
  <si>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</si>
  <si>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</si>
  <si>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</si>
  <si>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</si>
  <si>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</si>
  <si>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</si>
  <si>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</si>
  <si>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</si>
  <si>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</si>
  <si>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</si>
  <si>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</si>
  <si>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</si>
  <si>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</si>
  <si>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</si>
  <si>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</si>
  <si>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</si>
  <si>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</si>
  <si>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</si>
  <si>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</si>
  <si>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</si>
  <si>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</si>
  <si>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</si>
  <si>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</si>
  <si>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</si>
  <si>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</si>
  <si>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</si>
  <si>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</si>
  <si>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</si>
  <si>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</si>
  <si>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</si>
  <si>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</si>
  <si>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</si>
  <si>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</si>
  <si>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</si>
  <si>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</si>
  <si>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</si>
  <si>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</si>
  <si>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</si>
  <si>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</si>
  <si>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</si>
  <si>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</si>
  <si>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</si>
  <si>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</si>
  <si>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</si>
  <si>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</si>
  <si>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</si>
  <si>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</si>
  <si>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</si>
  <si>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</si>
  <si>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</si>
  <si>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</si>
  <si>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</si>
  <si>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</si>
  <si>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</si>
  <si>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</si>
  <si>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</si>
  <si>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</si>
  <si>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</si>
  <si>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</si>
  <si>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</si>
  <si>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</si>
  <si>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</si>
  <si>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</si>
  <si>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</si>
  <si>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</si>
  <si>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</si>
  <si>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</si>
  <si>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</si>
  <si>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</si>
  <si>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</si>
  <si>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</si>
  <si>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</si>
  <si>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</si>
  <si>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</si>
  <si>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</si>
  <si>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</si>
  <si>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</si>
  <si>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</si>
  <si>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</si>
  <si>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</si>
  <si>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</si>
  <si>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</si>
  <si>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</si>
  <si>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</si>
  <si>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</si>
  <si>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</si>
  <si>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</si>
  <si>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</si>
  <si>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</si>
  <si>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</si>
  <si>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</si>
  <si>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</si>
  <si>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</si>
  <si>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</si>
  <si>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</si>
  <si>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</si>
  <si>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</si>
  <si>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</si>
  <si>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</si>
  <si>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</si>
  <si>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</si>
  <si>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</si>
  <si>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</si>
  <si>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</si>
  <si>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</si>
  <si>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</si>
  <si>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</si>
  <si>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</si>
  <si>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</si>
  <si>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</si>
  <si>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</si>
  <si>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</si>
  <si>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</si>
  <si>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</si>
  <si>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</si>
  <si>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</si>
  <si>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</si>
  <si>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</si>
  <si>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</si>
  <si>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</si>
  <si>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</si>
  <si>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</si>
  <si>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</si>
  <si>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</si>
  <si>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</si>
  <si>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</si>
  <si>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</si>
  <si>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</si>
  <si>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</si>
  <si>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</si>
  <si>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</si>
  <si>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</si>
  <si>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</si>
  <si>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</si>
  <si>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</si>
  <si>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</si>
  <si>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</si>
  <si>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</si>
  <si>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</si>
  <si>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</si>
  <si>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</si>
  <si>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</si>
  <si>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</si>
  <si>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</si>
  <si>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</si>
  <si>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</si>
  <si>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</si>
  <si>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</si>
  <si>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</si>
  <si>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</si>
  <si>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</si>
  <si>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</si>
  <si>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</si>
  <si>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</si>
  <si>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</si>
  <si>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</si>
  <si>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</si>
  <si>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</si>
  <si>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</si>
  <si>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</si>
  <si>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</si>
  <si>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</si>
  <si>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</si>
  <si>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</si>
  <si>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</si>
  <si>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</si>
  <si>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</si>
  <si>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</si>
  <si>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</si>
  <si>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</si>
  <si>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</si>
  <si>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</si>
  <si>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</si>
  <si>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</si>
  <si>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</si>
  <si>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</si>
  <si>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</si>
  <si>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</si>
  <si>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</si>
  <si>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</si>
  <si>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</si>
  <si>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</si>
  <si>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</si>
  <si>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</si>
  <si>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</si>
  <si>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</si>
  <si>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</si>
  <si>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</si>
  <si>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</si>
  <si>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</si>
  <si>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</si>
  <si>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</si>
  <si>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</si>
  <si>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</si>
  <si>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</si>
  <si>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</si>
  <si>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</si>
  <si>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</si>
  <si>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</si>
  <si>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</si>
  <si>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</si>
  <si>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</si>
  <si>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</si>
  <si>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</si>
  <si>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</si>
  <si>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</si>
  <si>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</si>
  <si>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</si>
  <si>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</si>
  <si>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</si>
  <si>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</si>
  <si>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</si>
  <si>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</si>
  <si>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</si>
  <si>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</si>
  <si>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</si>
  <si>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</si>
  <si>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</si>
  <si>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</si>
  <si>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</si>
  <si>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</si>
  <si>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</si>
  <si>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</si>
  <si>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</si>
  <si>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</si>
  <si>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</si>
  <si>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</si>
  <si>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</si>
  <si>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</si>
  <si>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</si>
  <si>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</si>
  <si>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</si>
  <si>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</si>
  <si>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</si>
  <si>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</si>
  <si>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</si>
  <si>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</si>
  <si>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</si>
  <si>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</si>
  <si>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</si>
  <si>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</si>
  <si>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</si>
  <si>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</si>
  <si>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</si>
  <si>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</si>
  <si>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</si>
  <si>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</si>
  <si>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</si>
  <si>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</si>
  <si>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</si>
  <si>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</si>
  <si>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</si>
  <si>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</si>
  <si>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</si>
  <si>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</si>
  <si>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</si>
  <si>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</si>
  <si>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</si>
  <si>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</si>
  <si>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</si>
  <si>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</si>
  <si>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</si>
  <si>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</si>
  <si>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</si>
  <si>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</si>
  <si>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</si>
  <si>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</si>
  <si>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</si>
  <si>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</si>
  <si>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</si>
  <si>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</si>
  <si>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</si>
  <si>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</si>
  <si>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</si>
  <si>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</si>
  <si>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</si>
  <si>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</si>
  <si>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</si>
  <si>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</si>
  <si>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</si>
  <si>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</si>
  <si>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</si>
  <si>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</si>
  <si>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</si>
  <si>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</si>
  <si>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</si>
  <si>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</si>
  <si>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</si>
  <si>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</si>
  <si>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</si>
  <si>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</si>
  <si>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</si>
  <si>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</si>
  <si>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</si>
  <si>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</si>
  <si>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</si>
  <si>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</si>
  <si>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</si>
  <si>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</si>
  <si>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</si>
  <si>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</si>
  <si>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</si>
  <si>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</si>
  <si>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</si>
  <si>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</si>
  <si>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</si>
  <si>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</si>
  <si>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</si>
  <si>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</si>
  <si>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</si>
  <si>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</si>
  <si>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</si>
  <si>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</si>
  <si>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</si>
  <si>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</si>
  <si>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</si>
  <si>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</si>
  <si>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</si>
  <si>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</si>
  <si>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</si>
  <si>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</si>
  <si>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</si>
  <si>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</si>
  <si>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</si>
  <si>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</si>
  <si>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</si>
  <si>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</si>
  <si>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</si>
  <si>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</si>
  <si>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</si>
  <si>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</si>
  <si>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</si>
  <si>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</si>
  <si>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</si>
  <si>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</si>
  <si>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</si>
  <si>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</si>
  <si>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</si>
  <si>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</si>
  <si>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</si>
  <si>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</si>
  <si>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</si>
  <si>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</si>
  <si>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</si>
  <si>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</si>
  <si>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</si>
  <si>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</si>
  <si>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</si>
  <si>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</si>
  <si>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</si>
  <si>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</si>
  <si>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</si>
  <si>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</si>
  <si>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</si>
  <si>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</si>
  <si>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</si>
  <si>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</si>
  <si>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</si>
  <si>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</si>
  <si>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</si>
  <si>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</si>
  <si>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</si>
  <si>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</si>
  <si>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</si>
  <si>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</si>
  <si>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</si>
  <si>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</si>
  <si>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</si>
  <si>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</si>
  <si>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</si>
  <si>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</si>
  <si>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</si>
  <si>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</si>
  <si>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</si>
  <si>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</si>
  <si>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</si>
  <si>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</si>
  <si>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</si>
  <si>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</si>
  <si>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</si>
  <si>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</si>
  <si>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</si>
  <si>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</si>
  <si>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</si>
  <si>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</si>
  <si>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</si>
  <si>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</si>
  <si>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</si>
  <si>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</si>
  <si>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</si>
  <si>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</si>
  <si>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</si>
  <si>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</si>
  <si>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</si>
  <si>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</si>
  <si>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</si>
  <si>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</si>
  <si>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</si>
  <si>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</si>
  <si>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</si>
  <si>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</si>
  <si>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</si>
  <si>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</si>
  <si>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</si>
  <si>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</si>
  <si>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</si>
  <si>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</si>
  <si>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</si>
  <si>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</si>
  <si>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</si>
  <si>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</si>
  <si>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</si>
  <si>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</si>
  <si>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</si>
  <si>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</si>
  <si>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</si>
  <si>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</si>
  <si>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</si>
  <si>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</si>
  <si>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</si>
  <si>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</si>
  <si>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</si>
  <si>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</si>
  <si>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</si>
  <si>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</si>
  <si>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</si>
  <si>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</si>
  <si>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</si>
  <si>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</si>
  <si>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</si>
  <si>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</si>
  <si>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</si>
  <si>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</si>
  <si>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</si>
  <si>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</si>
  <si>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</si>
  <si>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</si>
  <si>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</si>
  <si>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</si>
  <si>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</si>
  <si>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</si>
  <si>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</si>
  <si>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</si>
  <si>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</si>
  <si>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</si>
  <si>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</si>
  <si>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</si>
  <si>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</si>
  <si>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</si>
  <si>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</si>
  <si>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</si>
  <si>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</si>
  <si>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</si>
  <si>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</si>
  <si>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</si>
  <si>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</si>
  <si>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</si>
  <si>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</si>
  <si>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</si>
  <si>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</si>
  <si>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</si>
  <si>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</si>
  <si>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</si>
  <si>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</si>
  <si>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</si>
  <si>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</si>
  <si>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</si>
  <si>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</si>
  <si>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</si>
  <si>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</si>
  <si>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</si>
  <si>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</si>
  <si>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</si>
  <si>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</si>
  <si>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</si>
  <si>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</si>
  <si>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</si>
  <si>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</si>
  <si>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</si>
  <si>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</si>
  <si>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</si>
  <si>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</si>
  <si>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</si>
  <si>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</si>
  <si>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</si>
  <si>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</si>
  <si>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</si>
  <si>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</si>
  <si>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</si>
  <si>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</si>
  <si>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</si>
  <si>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</si>
  <si>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</si>
  <si>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</si>
  <si>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</si>
  <si>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</si>
  <si>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</si>
  <si>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</si>
  <si>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</si>
  <si>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</si>
  <si>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</si>
  <si>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</si>
  <si>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</si>
  <si>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</si>
  <si>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</si>
  <si>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</si>
  <si>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</si>
  <si>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</si>
  <si>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</si>
  <si>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</si>
  <si>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</si>
  <si>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</si>
  <si>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</si>
  <si>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</si>
  <si>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</si>
  <si>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</si>
  <si>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</si>
  <si>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</si>
  <si>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</si>
  <si>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</si>
  <si>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</si>
  <si>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</si>
  <si>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</si>
  <si>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</si>
  <si>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</si>
  <si>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</si>
  <si>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</si>
  <si>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</si>
  <si>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</si>
  <si>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</si>
  <si>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</si>
  <si>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</si>
  <si>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</si>
  <si>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</si>
  <si>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</si>
  <si>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</si>
  <si>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</si>
  <si>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</si>
  <si>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</si>
  <si>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</si>
  <si>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</si>
  <si>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</si>
  <si>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</si>
  <si>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</si>
  <si>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</si>
  <si>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</si>
  <si>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</si>
  <si>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</si>
  <si>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</si>
  <si>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</si>
  <si>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</si>
  <si>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</si>
  <si>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</si>
  <si>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</si>
  <si>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</si>
  <si>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</si>
  <si>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</si>
  <si>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</si>
  <si>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</si>
  <si>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</si>
  <si>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</si>
  <si>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</si>
  <si>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</si>
  <si>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</si>
  <si>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</si>
  <si>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</si>
  <si>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</si>
  <si>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</si>
  <si>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</si>
  <si>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</si>
  <si>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</si>
  <si>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</si>
  <si>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</si>
  <si>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</si>
  <si>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</si>
  <si>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</si>
  <si>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</si>
  <si>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</si>
  <si>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</si>
  <si>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</si>
  <si>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</si>
  <si>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</si>
  <si>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</si>
  <si>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</si>
  <si>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</si>
  <si>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</si>
  <si>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</si>
  <si>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</si>
  <si>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</si>
  <si>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</si>
  <si>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</si>
  <si>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</si>
  <si>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</si>
  <si>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</si>
  <si>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</si>
  <si>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</si>
  <si>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</si>
  <si>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</si>
  <si>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</si>
  <si>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</si>
  <si>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</si>
  <si>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</si>
  <si>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</si>
  <si>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</si>
  <si>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</si>
  <si>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</si>
  <si>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</si>
  <si>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</si>
  <si>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</si>
  <si>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</si>
  <si>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</si>
  <si>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</si>
  <si>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</si>
  <si>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</si>
  <si>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</si>
  <si>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</si>
  <si>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</si>
  <si>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</si>
  <si>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</si>
  <si>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</si>
  <si>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</si>
  <si>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</si>
  <si>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</si>
  <si>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</si>
  <si>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</si>
  <si>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</si>
  <si>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</si>
  <si>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</si>
  <si>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</si>
  <si>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</si>
  <si>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</si>
  <si>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</si>
  <si>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</si>
  <si>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</si>
  <si>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</si>
  <si>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</si>
  <si>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</si>
  <si>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</si>
  <si>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</si>
  <si>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</si>
  <si>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</si>
  <si>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</si>
  <si>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</si>
  <si>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</si>
  <si>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</si>
  <si>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</si>
  <si>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</si>
  <si>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</si>
  <si>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</si>
  <si>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</si>
  <si>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</si>
  <si>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</si>
  <si>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</si>
  <si>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</si>
  <si>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</si>
  <si>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</si>
  <si>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</si>
  <si>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</si>
  <si>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</si>
  <si>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</si>
  <si>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</si>
  <si>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</si>
  <si>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</si>
  <si>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</si>
  <si>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</si>
  <si>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</si>
  <si>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</si>
  <si>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</si>
  <si>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</si>
  <si>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</si>
  <si>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</si>
  <si>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</si>
  <si>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</si>
  <si>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</si>
  <si>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</si>
  <si>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</si>
  <si>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</si>
  <si>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</si>
  <si>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</si>
  <si>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</si>
  <si>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</si>
  <si>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</si>
  <si>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</si>
  <si>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</si>
  <si>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</si>
  <si>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</si>
  <si>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</si>
  <si>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</si>
  <si>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</si>
  <si>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</si>
  <si>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</si>
  <si>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</si>
  <si>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</si>
  <si>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</si>
  <si>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</si>
  <si>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</si>
  <si>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</si>
  <si>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</si>
  <si>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</si>
  <si>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</si>
  <si>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</si>
  <si>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</si>
  <si>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</si>
  <si>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</si>
  <si>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</si>
  <si>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</si>
  <si>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</si>
  <si>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</si>
  <si>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</si>
  <si>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</si>
  <si>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</si>
  <si>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</si>
  <si>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</si>
  <si>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</si>
  <si>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</si>
  <si>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</si>
  <si>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</si>
  <si>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</si>
  <si>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</si>
  <si>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</si>
  <si>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</si>
  <si>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</si>
  <si>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</si>
  <si>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</si>
  <si>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</si>
  <si>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</si>
  <si>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</si>
  <si>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</si>
  <si>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</si>
  <si>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</si>
  <si>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</si>
  <si>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</si>
  <si>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</si>
  <si>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</si>
  <si>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</si>
  <si>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</si>
  <si>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</si>
  <si>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</si>
  <si>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</si>
  <si>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</si>
  <si>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</si>
  <si>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</si>
  <si>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</si>
  <si>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</si>
  <si>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</si>
  <si>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</si>
  <si>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</si>
  <si>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</si>
  <si>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</si>
  <si>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</si>
  <si>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</si>
  <si>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</si>
  <si>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</si>
  <si>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</si>
  <si>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</si>
  <si>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</si>
  <si>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</si>
  <si>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</si>
  <si>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</si>
  <si>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</si>
  <si>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</si>
  <si>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</si>
  <si>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</si>
  <si>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</si>
  <si>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</si>
  <si>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</si>
  <si>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</si>
  <si>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</si>
  <si>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</si>
  <si>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</si>
  <si>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</si>
  <si>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</si>
  <si>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</si>
  <si>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</si>
  <si>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</si>
  <si>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</si>
  <si>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</si>
  <si>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</si>
  <si>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</si>
  <si>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</si>
  <si>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</si>
  <si>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</si>
  <si>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</si>
  <si>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</si>
  <si>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</si>
  <si>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</si>
  <si>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</si>
  <si>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</si>
  <si>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</si>
  <si>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</si>
  <si>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</si>
  <si>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</si>
  <si>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</si>
  <si>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</si>
  <si>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</si>
  <si>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</si>
  <si>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</si>
  <si>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</si>
  <si>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</si>
  <si>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</si>
  <si>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</si>
  <si>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</si>
  <si>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</si>
  <si>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</si>
  <si>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</si>
  <si>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</si>
  <si>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</si>
  <si>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</si>
  <si>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</si>
  <si>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</si>
  <si>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</si>
  <si>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</si>
  <si>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</si>
  <si>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</si>
  <si>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</si>
  <si>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</si>
  <si>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</si>
  <si>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</si>
  <si>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</si>
  <si>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</si>
  <si>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</si>
  <si>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</si>
  <si>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</si>
  <si>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</si>
  <si>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</si>
  <si>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</si>
  <si>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</si>
  <si>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</si>
  <si>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</si>
  <si>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</si>
  <si>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</si>
  <si>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</si>
  <si>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</si>
  <si>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</si>
  <si>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</si>
  <si>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</si>
  <si>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</si>
  <si>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</si>
  <si>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</si>
  <si>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</si>
  <si>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</si>
  <si>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</si>
  <si>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</si>
  <si>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</si>
  <si>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</si>
  <si>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</si>
  <si>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</si>
  <si>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</si>
  <si>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</si>
  <si>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</si>
  <si>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</si>
  <si>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</si>
  <si>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</si>
  <si>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</si>
  <si>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</si>
  <si>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</si>
  <si>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</si>
  <si>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</si>
  <si>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</si>
  <si>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</si>
  <si>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</si>
  <si>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</si>
  <si>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</si>
  <si>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</si>
  <si>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</si>
  <si>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</si>
  <si>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</si>
  <si>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</si>
  <si>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</si>
  <si>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</si>
  <si>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</si>
  <si>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</si>
  <si>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</si>
  <si>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</si>
  <si>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</si>
  <si>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</si>
  <si>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</si>
  <si>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</si>
  <si>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</si>
  <si>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</si>
  <si>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</si>
  <si>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</si>
  <si>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</si>
  <si>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</si>
  <si>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</si>
  <si>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</si>
  <si>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</si>
  <si>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</si>
  <si>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</si>
  <si>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</si>
  <si>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</si>
  <si>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</si>
  <si>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</si>
  <si>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</si>
  <si>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</si>
  <si>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</si>
  <si>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</si>
  <si>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</si>
  <si>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</si>
  <si>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</si>
  <si>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</si>
  <si>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</si>
  <si>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</si>
  <si>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</si>
  <si>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</si>
  <si>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</si>
  <si>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</si>
  <si>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</si>
  <si>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</si>
  <si>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</si>
  <si>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</si>
  <si>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</si>
  <si>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</si>
  <si>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</si>
  <si>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</si>
  <si>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</si>
  <si>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</si>
  <si>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</si>
  <si>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</si>
  <si>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</si>
  <si>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</si>
  <si>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</si>
  <si>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</si>
  <si>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</si>
  <si>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</si>
  <si>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</si>
  <si>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</si>
  <si>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</si>
  <si>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</si>
  <si>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</si>
  <si>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</si>
  <si>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</si>
  <si>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</si>
  <si>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</si>
  <si>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</si>
  <si>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</si>
  <si>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</si>
  <si>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</si>
  <si>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</si>
  <si>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</si>
  <si>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</si>
  <si>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</si>
  <si>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</si>
  <si>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</si>
  <si>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</si>
  <si>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</si>
  <si>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</si>
  <si>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</si>
  <si>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</si>
  <si>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</si>
  <si>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</si>
  <si>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</si>
  <si>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</si>
  <si>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</si>
  <si>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</si>
  <si>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</si>
  <si>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</si>
  <si>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</si>
  <si>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</si>
  <si>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</si>
  <si>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</si>
  <si>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</si>
  <si>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</si>
  <si>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</si>
  <si>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</si>
  <si>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</si>
  <si>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</si>
  <si>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</si>
  <si>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</si>
  <si>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</si>
  <si>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</si>
  <si>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</si>
  <si>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</si>
  <si>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</si>
  <si>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</si>
  <si>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</si>
  <si>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</si>
  <si>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</si>
  <si>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</si>
  <si>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</si>
  <si>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</si>
  <si>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</si>
  <si>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</si>
  <si>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</si>
  <si>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</si>
  <si>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</si>
  <si>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</si>
  <si>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</si>
  <si>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</si>
  <si>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</si>
  <si>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</si>
  <si>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</si>
  <si>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</si>
  <si>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</si>
  <si>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</si>
  <si>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</si>
  <si>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</si>
  <si>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</si>
  <si>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</si>
  <si>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</si>
  <si>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</si>
  <si>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</si>
  <si>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</si>
  <si>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</si>
  <si>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</si>
  <si>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</si>
  <si>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</si>
  <si>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</si>
  <si>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</si>
  <si>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</si>
  <si>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</si>
  <si>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</si>
  <si>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</si>
  <si>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</si>
  <si>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</si>
  <si>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</si>
  <si>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</si>
  <si>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</si>
  <si>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</si>
  <si>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</si>
  <si>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</si>
  <si>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</si>
  <si>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</si>
  <si>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</si>
  <si>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</si>
  <si>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</si>
  <si>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</si>
  <si>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</si>
  <si>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</si>
  <si>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</si>
  <si>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</si>
  <si>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</si>
  <si>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</si>
  <si>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</si>
  <si>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</si>
  <si>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</si>
  <si>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</si>
  <si>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</si>
  <si>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</si>
  <si>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</si>
  <si>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</si>
  <si>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</si>
  <si>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</si>
  <si>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</si>
  <si>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</si>
  <si>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</si>
  <si>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</si>
  <si>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</si>
  <si>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</si>
  <si>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</si>
  <si>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</si>
  <si>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</si>
  <si>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</si>
  <si>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</si>
  <si>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</si>
  <si>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</si>
  <si>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</si>
  <si>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</si>
  <si>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</si>
  <si>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</si>
  <si>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</si>
  <si>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</si>
  <si>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</si>
  <si>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</si>
  <si>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</si>
  <si>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</si>
  <si>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</si>
  <si>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</si>
  <si>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</si>
  <si>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</si>
  <si>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</si>
  <si>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</si>
  <si>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</si>
  <si>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</si>
  <si>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</si>
  <si>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</si>
  <si>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</si>
  <si>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</si>
  <si>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</si>
  <si>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</si>
  <si>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</si>
  <si>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</si>
  <si>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</si>
  <si>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</si>
  <si>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</si>
  <si>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</si>
  <si>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</si>
  <si>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</si>
  <si>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</si>
  <si>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</si>
  <si>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</si>
  <si>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</si>
  <si>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</si>
  <si>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</si>
  <si>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</si>
  <si>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</si>
  <si>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</si>
  <si>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</si>
  <si>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</si>
  <si>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</si>
  <si>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</si>
  <si>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</si>
  <si>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</si>
  <si>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</si>
  <si>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</si>
  <si>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</si>
  <si>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</si>
  <si>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</si>
  <si>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</si>
  <si>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</si>
  <si>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</si>
  <si>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</si>
  <si>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</si>
  <si>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</si>
  <si>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</si>
  <si>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</si>
  <si>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</si>
  <si>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</si>
  <si>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</si>
  <si>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</si>
  <si>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</si>
  <si>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</si>
  <si>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</si>
  <si>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</si>
  <si>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</si>
  <si>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</si>
  <si>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</si>
  <si>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</si>
  <si>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</si>
  <si>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</si>
  <si>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</si>
  <si>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</si>
  <si>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</si>
  <si>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</si>
  <si>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</si>
  <si>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</si>
  <si>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</si>
  <si>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</si>
  <si>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</si>
  <si>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</si>
  <si>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</si>
  <si>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</si>
  <si>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</si>
  <si>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</si>
  <si>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</si>
  <si>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</si>
  <si>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</si>
  <si>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</si>
  <si>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</si>
  <si>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</si>
  <si>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</si>
  <si>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</si>
  <si>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</si>
  <si>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</si>
  <si>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</si>
  <si>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</si>
  <si>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</si>
  <si>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</si>
  <si>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</si>
  <si>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</si>
  <si>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</si>
  <si>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</si>
  <si>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</si>
  <si>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</si>
  <si>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</si>
  <si>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</si>
  <si>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</si>
  <si>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</si>
  <si>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</si>
  <si>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</si>
  <si>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</si>
  <si>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</si>
  <si>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</si>
  <si>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</si>
  <si>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</si>
  <si>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</si>
  <si>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</si>
  <si>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</si>
  <si>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</si>
  <si>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</si>
  <si>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</si>
  <si>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</si>
  <si>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</si>
  <si>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</si>
  <si>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</si>
  <si>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</si>
  <si>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</si>
  <si>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</si>
  <si>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</si>
  <si>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</si>
  <si>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</si>
  <si>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</si>
  <si>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</si>
  <si>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</si>
  <si>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</si>
  <si>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</si>
  <si>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</si>
  <si>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</si>
  <si>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</si>
  <si>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</si>
  <si>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</si>
  <si>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</si>
  <si>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</si>
  <si>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</si>
  <si>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</si>
  <si>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</si>
  <si>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</si>
  <si>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</si>
  <si>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</si>
  <si>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</si>
  <si>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</si>
  <si>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</si>
  <si>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</si>
  <si>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</si>
  <si>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</si>
  <si>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</si>
  <si>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</si>
  <si>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</si>
  <si>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</si>
  <si>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</si>
  <si>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</si>
  <si>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</si>
  <si>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</si>
  <si>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</si>
  <si>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</si>
  <si>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</si>
  <si>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</si>
  <si>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</si>
  <si>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</si>
  <si>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</si>
  <si>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</si>
  <si>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</si>
  <si>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</si>
  <si>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</si>
  <si>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</si>
  <si>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</si>
  <si>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</si>
  <si>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</si>
  <si>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</si>
  <si>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</si>
  <si>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</si>
  <si>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</si>
  <si>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</si>
  <si>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</si>
  <si>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</si>
  <si>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</si>
  <si>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</si>
  <si>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</si>
  <si>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</si>
  <si>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</si>
  <si>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</si>
  <si>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</si>
  <si>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</si>
  <si>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</si>
  <si>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</si>
  <si>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</si>
  <si>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</si>
  <si>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</si>
  <si>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</si>
  <si>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</si>
  <si>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</si>
  <si>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</si>
  <si>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</si>
  <si>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</si>
  <si>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</si>
  <si>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</si>
  <si>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</si>
  <si>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</si>
  <si>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</si>
  <si>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</si>
  <si>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</si>
  <si>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</si>
  <si>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</si>
  <si>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</si>
  <si>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</si>
  <si>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</si>
  <si>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</si>
  <si>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</si>
  <si>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</si>
  <si>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</si>
  <si>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</si>
  <si>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</si>
  <si>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</si>
  <si>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</si>
  <si>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</si>
  <si>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</si>
  <si>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</si>
  <si>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</si>
  <si>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</si>
  <si>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</si>
  <si>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</si>
  <si>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</si>
  <si>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</si>
  <si>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</si>
  <si>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</si>
  <si>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</si>
  <si>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</si>
  <si>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</si>
  <si>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</si>
  <si>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</si>
  <si>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</si>
  <si>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</si>
  <si>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</si>
  <si>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</si>
  <si>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</si>
  <si>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</si>
  <si>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</si>
  <si>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</si>
  <si>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</si>
  <si>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</si>
  <si>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</si>
  <si>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</si>
  <si>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</si>
  <si>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</si>
  <si>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</si>
  <si>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</si>
  <si>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</si>
  <si>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</si>
  <si>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</si>
  <si>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</si>
  <si>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</si>
  <si>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</si>
  <si>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</si>
  <si>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</si>
  <si>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</si>
  <si>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</si>
  <si>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</si>
  <si>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</si>
  <si>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</si>
  <si>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</si>
  <si>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</si>
  <si>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</si>
  <si>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</si>
  <si>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</si>
  <si>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</si>
  <si>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</si>
  <si>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</si>
  <si>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</si>
  <si>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</si>
  <si>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</si>
  <si>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</si>
  <si>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</si>
  <si>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</si>
  <si>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</si>
  <si>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</si>
  <si>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</si>
  <si>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</si>
  <si>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</si>
  <si>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</si>
  <si>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</si>
  <si>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</si>
  <si>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</si>
  <si>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</si>
  <si>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</si>
  <si>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</si>
  <si>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</si>
  <si>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</si>
  <si>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</si>
  <si>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</si>
  <si>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</si>
  <si>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</si>
  <si>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</si>
  <si>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</si>
  <si>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</si>
  <si>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</si>
  <si>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</si>
  <si>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</si>
  <si>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</si>
  <si>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</si>
  <si>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</si>
  <si>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</si>
  <si>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</si>
  <si>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</si>
  <si>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</si>
  <si>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</si>
  <si>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</si>
  <si>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</si>
  <si>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</si>
  <si>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</si>
  <si>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</si>
  <si>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</si>
  <si>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</si>
  <si>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</si>
  <si>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</si>
  <si>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</si>
  <si>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</si>
  <si>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</si>
  <si>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</si>
  <si>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</si>
  <si>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</si>
  <si>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</si>
  <si>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</si>
  <si>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</si>
  <si>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</si>
  <si>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</si>
  <si>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</si>
  <si>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</si>
  <si>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</si>
  <si>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</si>
  <si>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</si>
  <si>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</si>
  <si>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</si>
  <si>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</si>
  <si>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</si>
  <si>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</si>
  <si>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</si>
  <si>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</si>
  <si>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</si>
  <si>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</si>
  <si>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</si>
  <si>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</si>
  <si>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</si>
  <si>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</si>
  <si>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</si>
  <si>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</si>
  <si>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</si>
  <si>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</si>
  <si>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</si>
  <si>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</si>
  <si>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</si>
  <si>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</si>
  <si>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</si>
  <si>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</si>
  <si>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</si>
  <si>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</si>
  <si>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</si>
  <si>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</si>
  <si>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</si>
  <si>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</si>
  <si>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</si>
  <si>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</si>
  <si>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</si>
  <si>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</si>
  <si>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</si>
  <si>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</si>
  <si>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</si>
  <si>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</si>
  <si>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</si>
  <si>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</si>
  <si>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</si>
  <si>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</si>
  <si>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</si>
  <si>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</si>
  <si>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</si>
  <si>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</si>
  <si>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</si>
  <si>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</si>
  <si>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</si>
  <si>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</si>
  <si>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</si>
  <si>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</si>
  <si>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</si>
  <si>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</si>
  <si>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</si>
  <si>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</si>
  <si>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</si>
  <si>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</si>
  <si>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</si>
  <si>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</si>
  <si>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</si>
  <si>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</si>
  <si>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</si>
  <si>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</si>
  <si>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</si>
  <si>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</si>
  <si>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</si>
  <si>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</si>
  <si>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</si>
  <si>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</si>
  <si>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</si>
  <si>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</si>
  <si>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</si>
  <si>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</si>
  <si>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</si>
  <si>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</si>
  <si>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</si>
  <si>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</si>
  <si>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</si>
  <si>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</si>
  <si>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</si>
  <si>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</si>
  <si>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</si>
  <si>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</si>
  <si>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</si>
  <si>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</si>
  <si>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</si>
  <si>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</si>
  <si>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</si>
  <si>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</si>
  <si>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</si>
  <si>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</si>
  <si>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</si>
  <si>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</si>
  <si>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</si>
  <si>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</si>
  <si>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</si>
  <si>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</si>
  <si>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</si>
  <si>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</si>
  <si>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</si>
  <si>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</si>
  <si>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</si>
  <si>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</si>
  <si>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</si>
  <si>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</si>
  <si>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</si>
  <si>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</si>
  <si>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</si>
  <si>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</si>
  <si>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</si>
  <si>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</si>
  <si>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</si>
  <si>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</si>
  <si>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</si>
  <si>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</si>
  <si>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</si>
  <si>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</si>
  <si>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</si>
  <si>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</si>
  <si>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</si>
  <si>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</si>
  <si>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</si>
  <si>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</si>
  <si>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</si>
  <si>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</si>
  <si>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</si>
  <si>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</si>
  <si>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</si>
  <si>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</si>
  <si>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</si>
  <si>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</si>
  <si>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</si>
  <si>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</si>
  <si>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</si>
  <si>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</si>
  <si>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</si>
  <si>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</si>
  <si>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</si>
  <si>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</si>
  <si>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</si>
  <si>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</si>
  <si>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</si>
  <si>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</si>
  <si>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</si>
  <si>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</si>
  <si>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</si>
  <si>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</si>
  <si>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</si>
  <si>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</si>
  <si>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</si>
  <si>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</si>
  <si>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</si>
  <si>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</si>
  <si>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</si>
  <si>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</si>
  <si>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</si>
  <si>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</si>
  <si>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</si>
  <si>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</si>
  <si>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</si>
  <si>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</si>
  <si>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</si>
  <si>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</si>
  <si>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</si>
  <si>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</si>
  <si>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</si>
  <si>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</si>
  <si>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</si>
  <si>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</si>
  <si>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</si>
  <si>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</si>
  <si>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</si>
  <si>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</si>
  <si>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</si>
  <si>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</si>
  <si>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</si>
  <si>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</si>
  <si>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</si>
  <si>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</si>
  <si>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</si>
  <si>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</si>
  <si>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</si>
  <si>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</si>
  <si>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</si>
  <si>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</si>
  <si>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</si>
  <si>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</si>
  <si>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</si>
  <si>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</si>
  <si>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</si>
  <si>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</si>
  <si>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</si>
  <si>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</si>
  <si>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</si>
  <si>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</si>
  <si>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</si>
  <si>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</si>
  <si>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</si>
  <si>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</si>
  <si>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</si>
  <si>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</si>
  <si>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</si>
  <si>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</si>
  <si>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</si>
  <si>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</si>
  <si>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</si>
  <si>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</si>
  <si>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</si>
  <si>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</si>
  <si>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</si>
  <si>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</si>
  <si>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</si>
  <si>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</si>
  <si>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</si>
  <si>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</si>
  <si>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</si>
  <si>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</si>
  <si>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</si>
  <si>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</si>
  <si>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</si>
  <si>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</si>
  <si>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</si>
  <si>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</si>
  <si>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</si>
  <si>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</si>
  <si>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</si>
  <si>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</si>
  <si>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</si>
  <si>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</si>
  <si>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</si>
  <si>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</si>
  <si>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</si>
  <si>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</si>
  <si>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</si>
  <si>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</si>
  <si>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</si>
  <si>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</si>
  <si>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</si>
  <si>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</si>
  <si>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</si>
  <si>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</si>
  <si>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</si>
  <si>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</si>
  <si>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</si>
  <si>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</si>
  <si>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</si>
  <si>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</si>
  <si>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</si>
  <si>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</si>
  <si>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</si>
  <si>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</si>
  <si>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</si>
  <si>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</si>
  <si>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</si>
  <si>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</si>
  <si>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</si>
  <si>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</si>
  <si>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</si>
  <si>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</si>
  <si>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</si>
  <si>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</si>
  <si>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</si>
  <si>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</si>
  <si>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</si>
  <si>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</si>
  <si>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</si>
  <si>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</si>
  <si>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</si>
  <si>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</si>
  <si>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</si>
  <si>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</si>
  <si>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</si>
  <si>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</si>
  <si>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</si>
  <si>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</si>
  <si>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</si>
  <si>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</si>
  <si>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</si>
  <si>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</si>
  <si>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</si>
  <si>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</si>
  <si>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</si>
  <si>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</si>
  <si>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</si>
  <si>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</si>
  <si>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</si>
  <si>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</si>
  <si>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</si>
  <si>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</si>
  <si>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</si>
  <si>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</si>
  <si>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</si>
  <si>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</si>
  <si>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</si>
  <si>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</si>
  <si>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</si>
  <si>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</si>
  <si>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</si>
  <si>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</si>
  <si>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</si>
  <si>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</si>
  <si>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</si>
  <si>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</si>
  <si>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</si>
  <si>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</si>
  <si>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</si>
  <si>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</si>
  <si>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</si>
  <si>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</si>
  <si>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</si>
  <si>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</si>
  <si>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</si>
  <si>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</si>
  <si>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</si>
  <si>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</si>
  <si>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</si>
  <si>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</si>
  <si>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</si>
  <si>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</si>
  <si>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</si>
  <si>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</si>
  <si>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</si>
  <si>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</si>
  <si>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</si>
  <si>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</si>
  <si>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</si>
  <si>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</si>
  <si>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</si>
  <si>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</si>
  <si>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</si>
  <si>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</si>
  <si>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</si>
  <si>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</si>
  <si>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</si>
  <si>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</si>
  <si>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</si>
  <si>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</si>
  <si>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</si>
  <si>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</si>
  <si>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</si>
  <si>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</si>
  <si>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</si>
  <si>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</si>
  <si>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</si>
  <si>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</si>
  <si>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</si>
  <si>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</si>
  <si>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</si>
  <si>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</si>
  <si>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</si>
  <si>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</si>
  <si>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</si>
  <si>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</si>
  <si>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</si>
  <si>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</si>
  <si>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</si>
  <si>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</si>
  <si>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</si>
  <si>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</si>
  <si>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</si>
  <si>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</si>
  <si>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</si>
  <si>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</si>
  <si>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</si>
  <si>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</si>
  <si>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</si>
  <si>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</si>
  <si>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</si>
  <si>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</si>
  <si>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</si>
  <si>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</si>
  <si>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</si>
  <si>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</si>
  <si>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</si>
  <si>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</si>
  <si>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</si>
  <si>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</si>
  <si>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</si>
  <si>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</si>
  <si>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</si>
  <si>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</si>
  <si>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</si>
  <si>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</si>
  <si>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</si>
  <si>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</si>
  <si>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</si>
  <si>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</si>
  <si>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</si>
  <si>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</si>
  <si>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</si>
  <si>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</si>
  <si>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</si>
  <si>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</si>
  <si>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</si>
  <si>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</si>
  <si>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</si>
  <si>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</si>
  <si>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</si>
  <si>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</si>
  <si>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</si>
  <si>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</si>
  <si>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</si>
  <si>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</si>
  <si>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</si>
  <si>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</si>
  <si>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</si>
  <si>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</si>
  <si>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</si>
  <si>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</si>
  <si>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</si>
  <si>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</si>
  <si>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</si>
  <si>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</si>
  <si>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</si>
  <si>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</si>
  <si>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</si>
  <si>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</si>
  <si>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</si>
  <si>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</si>
  <si>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</si>
  <si>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</si>
  <si>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</si>
  <si>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</si>
  <si>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</si>
  <si>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</si>
  <si>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</si>
  <si>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</si>
  <si>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</si>
  <si>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</si>
  <si>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</si>
  <si>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</si>
  <si>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</si>
  <si>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</si>
  <si>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</si>
  <si>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</si>
  <si>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</si>
  <si>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</si>
  <si>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</si>
  <si>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</si>
  <si>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</si>
  <si>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</si>
  <si>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</si>
  <si>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</si>
  <si>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</si>
  <si>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</si>
  <si>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</si>
  <si>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</si>
  <si>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</si>
  <si>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</si>
  <si>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</si>
  <si>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</si>
  <si>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</si>
  <si>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</si>
  <si>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</si>
  <si>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</si>
  <si>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</si>
  <si>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</si>
  <si>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</si>
  <si>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</si>
  <si>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</si>
  <si>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</si>
  <si>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</si>
  <si>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</si>
  <si>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</si>
  <si>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</si>
  <si>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</si>
  <si>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</si>
  <si>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</si>
  <si>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</si>
  <si>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</si>
  <si>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</si>
  <si>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</si>
  <si>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</si>
  <si>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</si>
  <si>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</si>
  <si>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</si>
  <si>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</si>
  <si>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</si>
  <si>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</si>
  <si>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</si>
  <si>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</si>
  <si>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</si>
  <si>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</si>
  <si>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</si>
  <si>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</si>
  <si>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</si>
  <si>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</si>
  <si>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</si>
  <si>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</si>
  <si>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</si>
  <si>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</si>
  <si>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</si>
  <si>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</si>
  <si>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</si>
  <si>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</si>
  <si>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</si>
  <si>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</si>
  <si>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</si>
  <si>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</si>
  <si>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</si>
  <si>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</si>
  <si>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</si>
  <si>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</si>
  <si>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</si>
  <si>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</si>
  <si>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</si>
  <si>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</si>
  <si>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</si>
  <si>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</si>
  <si>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</si>
  <si>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</si>
  <si>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</si>
  <si>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</si>
  <si>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</si>
  <si>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</si>
  <si>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</si>
  <si>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</si>
  <si>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</si>
  <si>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</si>
  <si>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</si>
  <si>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</si>
  <si>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</si>
  <si>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</si>
  <si>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</si>
  <si>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</si>
  <si>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</si>
  <si>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</si>
  <si>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</si>
  <si>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</si>
  <si>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</si>
  <si>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</si>
  <si>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</si>
  <si>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</si>
  <si>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</si>
  <si>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</si>
  <si>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</si>
  <si>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</si>
  <si>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</si>
  <si>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</si>
  <si>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</si>
  <si>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</si>
  <si>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</si>
  <si>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</si>
  <si>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</si>
  <si>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</si>
  <si>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</si>
  <si>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</si>
  <si>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</si>
  <si>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</si>
  <si>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</si>
  <si>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</si>
  <si>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</si>
  <si>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</si>
  <si>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</si>
  <si>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</si>
  <si>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</si>
  <si>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</si>
  <si>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</si>
  <si>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</si>
  <si>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</si>
  <si>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</si>
  <si>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</si>
  <si>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</si>
  <si>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</si>
  <si>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</si>
  <si>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</si>
  <si>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</si>
  <si>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</si>
  <si>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</si>
  <si>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</si>
  <si>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</si>
  <si>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</si>
  <si>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</si>
  <si>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</si>
  <si>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</si>
  <si>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</si>
  <si>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</si>
  <si>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</si>
  <si>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</si>
  <si>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</si>
  <si>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</si>
  <si>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</si>
  <si>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</si>
  <si>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</si>
  <si>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</si>
  <si>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</si>
  <si>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</si>
  <si>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</si>
  <si>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</si>
  <si>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</si>
  <si>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</si>
  <si>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</si>
  <si>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</si>
  <si>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</si>
  <si>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</si>
  <si>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</si>
  <si>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</si>
  <si>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</si>
  <si>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</si>
  <si>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</si>
  <si>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</si>
  <si>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</si>
  <si>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</si>
  <si>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</si>
  <si>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</si>
  <si>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</si>
  <si>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</si>
  <si>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</si>
  <si>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</si>
  <si>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</si>
  <si>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</si>
  <si>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</si>
  <si>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</si>
  <si>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</si>
  <si>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</si>
  <si>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</si>
  <si>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</si>
  <si>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</si>
  <si>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</si>
  <si>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</si>
  <si>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</si>
  <si>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</si>
  <si>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</si>
  <si>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</si>
  <si>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</si>
  <si>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</si>
  <si>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</si>
  <si>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</si>
  <si>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</si>
  <si>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</si>
  <si>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</si>
  <si>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</si>
  <si>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</si>
  <si>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</si>
  <si>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</si>
  <si>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</si>
  <si>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</si>
  <si>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</si>
  <si>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</si>
  <si>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</si>
  <si>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</si>
  <si>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</si>
  <si>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</si>
  <si>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</si>
  <si>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</si>
  <si>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</si>
  <si>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</si>
  <si>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</si>
  <si>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</si>
  <si>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</si>
  <si>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</si>
  <si>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</si>
  <si>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</si>
  <si>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</si>
  <si>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</si>
  <si>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</si>
  <si>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</si>
  <si>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</si>
  <si>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</si>
  <si>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</si>
  <si>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</si>
  <si>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</si>
  <si>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</si>
  <si>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</si>
  <si>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</si>
  <si>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</si>
  <si>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</si>
  <si>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</si>
  <si>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</si>
  <si>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</si>
  <si>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</si>
  <si>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</si>
  <si>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</si>
  <si>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</si>
  <si>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</si>
  <si>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</si>
  <si>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</si>
  <si>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</si>
  <si>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</si>
  <si>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</si>
  <si>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</si>
  <si>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</si>
  <si>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</si>
  <si>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</si>
  <si>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</si>
  <si>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</si>
  <si>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</si>
  <si>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</si>
  <si>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</si>
  <si>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</si>
  <si>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</si>
  <si>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</si>
  <si>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</si>
  <si>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</si>
  <si>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</si>
  <si>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</si>
  <si>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</si>
  <si>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</si>
  <si>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</si>
  <si>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</si>
  <si>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</si>
  <si>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</si>
  <si>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</si>
  <si>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</si>
  <si>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</si>
  <si>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</si>
  <si>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</si>
  <si>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</si>
  <si>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</si>
  <si>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</si>
  <si>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</si>
  <si>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</si>
  <si>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</si>
  <si>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</si>
  <si>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</si>
  <si>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</si>
  <si>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</si>
  <si>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</si>
  <si>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</si>
  <si>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</si>
  <si>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</si>
  <si>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</si>
  <si>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</si>
  <si>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</si>
  <si>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</si>
  <si>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</si>
  <si>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</si>
  <si>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</si>
  <si>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</si>
  <si>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</si>
  <si>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</si>
  <si>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</si>
  <si>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</si>
  <si>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</si>
  <si>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</si>
  <si>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</si>
  <si>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</si>
  <si>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</si>
  <si>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</si>
  <si>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</si>
  <si>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</si>
  <si>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</si>
  <si>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</si>
  <si>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</si>
  <si>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</si>
  <si>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</si>
  <si>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</si>
  <si>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</si>
  <si>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</si>
  <si>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</si>
  <si>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</si>
  <si>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</si>
  <si>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</si>
  <si>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</si>
  <si>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</si>
  <si>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</si>
  <si>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</si>
  <si>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</si>
  <si>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</si>
  <si>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</si>
  <si>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</si>
  <si>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</si>
  <si>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</si>
  <si>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</si>
  <si>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</si>
  <si>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</si>
  <si>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</si>
  <si>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</si>
  <si>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</si>
  <si>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</si>
  <si>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</si>
  <si>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</si>
  <si>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</si>
  <si>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</si>
  <si>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</si>
  <si>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</si>
  <si>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</si>
  <si>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</si>
  <si>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</si>
  <si>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</si>
  <si>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</si>
  <si>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</si>
  <si>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</si>
  <si>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</si>
  <si>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</si>
  <si>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</si>
  <si>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</si>
  <si>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</si>
  <si>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</si>
  <si>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</si>
  <si>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</si>
  <si>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</si>
  <si>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</si>
  <si>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</si>
  <si>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</si>
  <si>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</si>
  <si>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</si>
  <si>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</si>
  <si>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</si>
  <si>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</si>
  <si>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</si>
  <si>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</si>
  <si>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</si>
  <si>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</si>
  <si>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</si>
  <si>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</si>
  <si>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</si>
  <si>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</si>
  <si>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</si>
  <si>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</si>
  <si>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</si>
  <si>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</si>
  <si>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</si>
  <si>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</si>
  <si>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</si>
  <si>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</si>
  <si>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</si>
  <si>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</si>
  <si>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</si>
  <si>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</si>
  <si>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</si>
  <si>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</si>
  <si>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</si>
  <si>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</si>
  <si>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</si>
  <si>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</si>
  <si>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</si>
  <si>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</si>
  <si>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</si>
  <si>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</si>
  <si>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</si>
  <si>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</si>
  <si>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</si>
  <si>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</si>
  <si>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</si>
  <si>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</si>
  <si>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</si>
  <si>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</si>
  <si>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</si>
  <si>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</si>
  <si>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</si>
  <si>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</si>
  <si>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</si>
  <si>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</si>
  <si>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</si>
  <si>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</si>
  <si>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</si>
  <si>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</si>
  <si>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</si>
  <si>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</si>
  <si>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</si>
  <si>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</si>
  <si>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</si>
  <si>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</si>
  <si>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</si>
  <si>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</si>
  <si>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</si>
  <si>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</si>
  <si>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</si>
  <si>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</si>
  <si>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</si>
  <si>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</si>
  <si>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</si>
  <si>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</si>
  <si>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</si>
  <si>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</si>
  <si>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</si>
  <si>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</si>
  <si>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</si>
  <si>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</si>
  <si>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</si>
  <si>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</si>
  <si>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</si>
  <si>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</si>
  <si>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</si>
  <si>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</si>
  <si>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</si>
  <si>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</si>
  <si>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</si>
  <si>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</si>
  <si>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</si>
  <si>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</si>
  <si>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</si>
  <si>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</si>
  <si>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</si>
  <si>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</si>
  <si>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</si>
  <si>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</si>
  <si>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</si>
  <si>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</si>
  <si>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</si>
  <si>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</si>
  <si>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</si>
  <si>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</si>
  <si>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</si>
  <si>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</si>
  <si>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</si>
  <si>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</si>
  <si>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</si>
  <si>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</si>
  <si>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</si>
  <si>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</si>
  <si>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</si>
  <si>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</si>
  <si>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</si>
  <si>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</si>
  <si>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</si>
  <si>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</si>
  <si>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</si>
  <si>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</si>
  <si>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</si>
  <si>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</si>
  <si>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</si>
  <si>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</si>
  <si>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</si>
  <si>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</si>
  <si>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</si>
  <si>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</si>
  <si>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</si>
  <si>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</si>
  <si>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</si>
  <si>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</si>
  <si>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</si>
  <si>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</si>
  <si>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</si>
  <si>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</si>
  <si>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</si>
  <si>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</si>
  <si>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</si>
  <si>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</si>
  <si>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</si>
  <si>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</si>
  <si>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</si>
  <si>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</si>
  <si>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</si>
  <si>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</si>
  <si>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</si>
  <si>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</si>
  <si>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</si>
  <si>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</si>
  <si>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</si>
  <si>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</si>
  <si>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</si>
  <si>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</si>
  <si>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</si>
  <si>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</si>
  <si>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</si>
  <si>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</si>
  <si>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</si>
  <si>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</si>
  <si>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</si>
  <si>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</si>
  <si>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</si>
  <si>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</si>
  <si>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</si>
  <si>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</si>
  <si>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</si>
  <si>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</si>
  <si>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</si>
  <si>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</si>
  <si>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</si>
  <si>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</si>
  <si>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</si>
  <si>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</si>
  <si>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</si>
  <si>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</si>
  <si>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</si>
  <si>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</si>
  <si>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</si>
  <si>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</si>
  <si>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</si>
  <si>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</si>
  <si>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</si>
  <si>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</si>
  <si>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</si>
  <si>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</si>
  <si>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</si>
  <si>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</si>
  <si>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</si>
  <si>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</si>
  <si>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</si>
  <si>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</si>
  <si>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</si>
  <si>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</si>
  <si>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</si>
  <si>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</si>
  <si>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</si>
  <si>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</si>
  <si>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</si>
  <si>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</si>
  <si>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</si>
  <si>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</si>
  <si>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</si>
  <si>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</si>
  <si>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</si>
  <si>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</si>
  <si>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</si>
  <si>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</si>
  <si>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</si>
  <si>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</si>
  <si>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</si>
  <si>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</si>
  <si>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</si>
  <si>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</si>
  <si>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</si>
  <si>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</si>
  <si>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</si>
  <si>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</si>
  <si>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</si>
  <si>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</si>
  <si>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</si>
  <si>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</si>
  <si>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</si>
  <si>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</si>
  <si>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</si>
  <si>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</si>
  <si>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</si>
  <si>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</si>
  <si>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</si>
  <si>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</si>
  <si>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</si>
  <si>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</si>
  <si>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</si>
  <si>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</si>
  <si>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</si>
  <si>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</si>
  <si>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</si>
  <si>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</si>
  <si>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</si>
  <si>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</si>
  <si>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</si>
  <si>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</si>
  <si>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</si>
  <si>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</si>
  <si>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</si>
  <si>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</si>
  <si>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</si>
  <si>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</si>
  <si>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</si>
  <si>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</si>
  <si>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</si>
  <si>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</si>
  <si>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</si>
  <si>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</si>
  <si>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</si>
  <si>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</si>
  <si>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</si>
  <si>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</si>
  <si>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</si>
  <si>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</si>
  <si>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</si>
  <si>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</si>
  <si>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</si>
  <si>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</si>
  <si>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</si>
  <si>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</si>
  <si>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</si>
  <si>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</si>
  <si>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</si>
  <si>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</si>
  <si>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</si>
  <si>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</si>
  <si>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</si>
  <si>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</si>
  <si>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</si>
  <si>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</si>
  <si>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</si>
  <si>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</si>
  <si>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</si>
  <si>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</si>
  <si>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</si>
  <si>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</si>
  <si>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</si>
  <si>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</si>
  <si>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</si>
  <si>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</si>
  <si>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</si>
  <si>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</si>
  <si>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</si>
  <si>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</si>
  <si>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</si>
  <si>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</si>
  <si>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</si>
  <si>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</si>
  <si>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</si>
  <si>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</si>
  <si>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</si>
  <si>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</si>
  <si>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</si>
  <si>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</si>
  <si>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</si>
  <si>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</si>
  <si>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</si>
  <si>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</si>
  <si>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</si>
  <si>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</si>
  <si>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</si>
  <si>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</si>
  <si>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</si>
  <si>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</si>
  <si>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</si>
  <si>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</si>
  <si>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</si>
  <si>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</si>
  <si>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</si>
  <si>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</si>
  <si>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</si>
  <si>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</si>
  <si>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</si>
  <si>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</si>
  <si>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</si>
  <si>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</si>
  <si>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</si>
  <si>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</si>
  <si>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</si>
  <si>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</si>
  <si>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</si>
  <si>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</si>
  <si>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</si>
  <si>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</si>
  <si>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</si>
  <si>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</si>
  <si>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</si>
  <si>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</si>
  <si>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</si>
  <si>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</si>
  <si>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</si>
  <si>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</si>
  <si>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</si>
  <si>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</si>
  <si>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</si>
  <si>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</si>
  <si>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</si>
  <si>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</si>
  <si>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</si>
  <si>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</si>
  <si>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</si>
  <si>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</si>
  <si>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</si>
  <si>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</si>
  <si>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</si>
  <si>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</si>
  <si>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</si>
  <si>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</si>
  <si>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</si>
  <si>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</si>
  <si>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</si>
  <si>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</si>
  <si>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</si>
  <si>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</si>
  <si>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</si>
  <si>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</si>
  <si>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</si>
  <si>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</si>
  <si>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</si>
  <si>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</si>
  <si>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</si>
  <si>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</si>
  <si>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</si>
  <si>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</si>
  <si>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</si>
  <si>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</si>
  <si>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</si>
  <si>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</si>
  <si>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</si>
  <si>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</si>
  <si>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</si>
  <si>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</si>
  <si>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</si>
  <si>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</si>
  <si>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</si>
  <si>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</si>
  <si>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</si>
  <si>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</si>
  <si>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</si>
  <si>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</si>
  <si>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</si>
  <si>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</si>
  <si>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</si>
  <si>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</si>
  <si>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</si>
  <si>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</si>
  <si>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</si>
  <si>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</si>
  <si>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</si>
  <si>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</si>
  <si>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</si>
  <si>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</si>
  <si>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</si>
  <si>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</si>
  <si>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</si>
  <si>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</si>
  <si>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</si>
  <si>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</si>
  <si>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</si>
  <si>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</si>
  <si>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</si>
  <si>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</si>
  <si>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</si>
  <si>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</si>
  <si>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</si>
  <si>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</si>
  <si>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</si>
  <si>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</si>
  <si>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</si>
  <si>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</si>
  <si>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</si>
  <si>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</si>
  <si>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</si>
  <si>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</si>
  <si>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</si>
  <si>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</si>
  <si>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</si>
  <si>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</si>
  <si>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</si>
  <si>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</si>
  <si>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</si>
  <si>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</si>
  <si>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</si>
  <si>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</si>
  <si>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</si>
  <si>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</si>
  <si>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</si>
  <si>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</si>
  <si>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</si>
  <si>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</si>
  <si>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</si>
  <si>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</si>
  <si>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</si>
  <si>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</si>
  <si>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</si>
  <si>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</si>
  <si>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</si>
  <si>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</si>
  <si>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</si>
  <si>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</si>
  <si>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</si>
  <si>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</si>
  <si>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</si>
  <si>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</si>
  <si>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</si>
  <si>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</si>
  <si>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</si>
  <si>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</si>
  <si>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</si>
  <si>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</si>
  <si>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</si>
  <si>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</si>
  <si>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</si>
  <si>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</si>
  <si>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</si>
  <si>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</si>
  <si>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</si>
  <si>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</si>
  <si>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</si>
  <si>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</si>
  <si>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</si>
  <si>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</si>
  <si>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</si>
  <si>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</si>
  <si>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</si>
  <si>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</si>
  <si>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</si>
  <si>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</si>
  <si>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</si>
  <si>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</si>
  <si>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</si>
  <si>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</si>
  <si>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</si>
  <si>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</si>
  <si>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</si>
  <si>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</si>
  <si>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</si>
  <si>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</si>
  <si>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</si>
  <si>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</si>
  <si>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</si>
  <si>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</si>
  <si>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</si>
  <si>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</si>
  <si>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</si>
  <si>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</si>
  <si>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</si>
  <si>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</si>
  <si>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</si>
  <si>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</si>
  <si>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</si>
  <si>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</si>
  <si>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</si>
  <si>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</si>
  <si>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</si>
  <si>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</si>
  <si>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</si>
  <si>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</si>
  <si>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</si>
  <si>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</si>
  <si>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</si>
  <si>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</si>
  <si>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</si>
  <si>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</si>
  <si>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</si>
  <si>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</si>
  <si>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</si>
  <si>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</si>
  <si>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</si>
  <si>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</si>
  <si>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</si>
  <si>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</si>
  <si>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</si>
  <si>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</si>
  <si>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</si>
  <si>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</si>
  <si>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</si>
  <si>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</si>
  <si>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</si>
  <si>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</si>
  <si>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</si>
  <si>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</si>
  <si>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</si>
  <si>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</si>
  <si>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</si>
  <si>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</si>
  <si>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</si>
  <si>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</si>
  <si>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</si>
  <si>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</si>
  <si>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</si>
  <si>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</si>
  <si>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</si>
  <si>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</si>
  <si>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</si>
  <si>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</si>
  <si>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</si>
  <si>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</si>
  <si>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</si>
  <si>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</si>
  <si>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</si>
  <si>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</si>
  <si>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</si>
  <si>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</si>
  <si>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</si>
  <si>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</si>
  <si>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</si>
  <si>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</si>
  <si>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</si>
  <si>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</si>
  <si>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</si>
  <si>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</si>
  <si>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</si>
  <si>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</si>
  <si>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</si>
  <si>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</si>
  <si>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</si>
  <si>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</si>
  <si>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</si>
  <si>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</si>
  <si>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</si>
  <si>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</si>
  <si>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</si>
  <si>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</si>
  <si>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</si>
  <si>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</si>
  <si>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</si>
  <si>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</si>
  <si>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</si>
  <si>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</si>
  <si>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</si>
  <si>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</si>
  <si>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</si>
  <si>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</si>
  <si>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</si>
  <si>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</si>
  <si>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</si>
  <si>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</si>
  <si>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</si>
  <si>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</si>
  <si>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</si>
  <si>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</si>
  <si>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</si>
  <si>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</si>
  <si>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</si>
  <si>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</si>
  <si>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</si>
  <si>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</si>
  <si>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</si>
  <si>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</si>
  <si>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</si>
  <si>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</si>
  <si>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</si>
  <si>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</si>
  <si>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</si>
  <si>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</si>
  <si>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</si>
  <si>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</si>
  <si>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</si>
  <si>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</si>
  <si>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</si>
  <si>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</si>
  <si>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</si>
  <si>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</si>
  <si>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</si>
  <si>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</si>
  <si>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</si>
  <si>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</si>
  <si>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</si>
  <si>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</si>
  <si>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</si>
  <si>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</si>
  <si>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</si>
  <si>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</si>
  <si>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</si>
  <si>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</si>
  <si>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</si>
  <si>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</si>
  <si>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</si>
  <si>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</si>
  <si>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</si>
  <si>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</si>
  <si>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</si>
  <si>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</si>
  <si>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</si>
  <si>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</si>
  <si>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</si>
  <si>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</si>
  <si>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</si>
  <si>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</si>
  <si>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</si>
  <si>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</si>
  <si>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</si>
  <si>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</si>
  <si>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</si>
  <si>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</si>
  <si>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</si>
  <si>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</si>
  <si>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</si>
  <si>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</si>
  <si>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</si>
  <si>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</si>
  <si>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</si>
  <si>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</si>
  <si>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</si>
  <si>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</si>
  <si>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</si>
  <si>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</si>
  <si>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</si>
  <si>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</si>
  <si>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</si>
  <si>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</si>
  <si>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</si>
  <si>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</si>
  <si>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</si>
  <si>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</si>
  <si>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</si>
  <si>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</si>
  <si>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</si>
  <si>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</si>
  <si>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</si>
  <si>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</si>
  <si>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</si>
  <si>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</si>
  <si>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</si>
  <si>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</si>
  <si>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</si>
  <si>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</si>
  <si>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</si>
  <si>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</si>
  <si>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</si>
  <si>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</si>
  <si>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</si>
  <si>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</si>
  <si>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</si>
  <si>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</si>
  <si>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</si>
  <si>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</si>
  <si>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</si>
  <si>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</si>
  <si>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</si>
  <si>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</si>
  <si>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</si>
  <si>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</si>
  <si>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</si>
  <si>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</si>
  <si>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</si>
  <si>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</si>
  <si>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</si>
  <si>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</si>
  <si>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</si>
  <si>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</si>
  <si>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</si>
  <si>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</si>
  <si>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</si>
  <si>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</si>
  <si>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</si>
  <si>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</si>
  <si>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</si>
  <si>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</si>
  <si>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</si>
  <si>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</si>
  <si>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</si>
  <si>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</si>
  <si>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</si>
  <si>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</si>
  <si>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</si>
  <si>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</si>
  <si>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</si>
  <si>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</si>
  <si>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</si>
  <si>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</si>
  <si>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</si>
  <si>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</si>
  <si>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</si>
  <si>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</si>
  <si>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</si>
  <si>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</si>
  <si>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</si>
  <si>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</si>
  <si>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</si>
  <si>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</si>
  <si>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</si>
  <si>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</si>
  <si>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</si>
  <si>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</si>
  <si>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</si>
  <si>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</si>
  <si>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</si>
  <si>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</si>
  <si>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</si>
  <si>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</si>
  <si>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</si>
  <si>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</si>
  <si>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</si>
  <si>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</si>
  <si>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</si>
  <si>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</si>
  <si>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</si>
  <si>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</si>
  <si>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</si>
  <si>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</si>
  <si>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</si>
  <si>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</si>
  <si>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</si>
  <si>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</si>
  <si>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</si>
  <si>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</si>
  <si>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</si>
  <si>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</si>
  <si>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</si>
  <si>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</si>
  <si>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</si>
  <si>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</si>
  <si>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</si>
  <si>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</si>
  <si>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</si>
  <si>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</si>
  <si>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</si>
  <si>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</si>
  <si>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</si>
  <si>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</si>
  <si>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</si>
  <si>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</si>
  <si>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</si>
  <si>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</si>
  <si>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</si>
  <si>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</si>
  <si>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</si>
  <si>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</si>
  <si>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</si>
  <si>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</si>
  <si>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</si>
  <si>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</si>
  <si>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</si>
  <si>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</si>
  <si>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</si>
  <si>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</si>
  <si>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</si>
  <si>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</si>
  <si>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</si>
  <si>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</si>
  <si>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</si>
  <si>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</si>
  <si>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</si>
  <si>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</si>
  <si>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</si>
  <si>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</si>
  <si>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</si>
  <si>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</si>
  <si>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</si>
  <si>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</si>
  <si>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</si>
  <si>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</si>
  <si>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</si>
  <si>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</si>
  <si>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</si>
  <si>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</si>
  <si>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</si>
  <si>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</si>
  <si>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</si>
  <si>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</si>
  <si>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</si>
  <si>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</si>
  <si>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</si>
  <si>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</si>
  <si>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</si>
  <si>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</si>
  <si>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</si>
  <si>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</si>
  <si>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</si>
  <si>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</si>
  <si>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</si>
  <si>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</si>
  <si>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</si>
  <si>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</si>
  <si>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</si>
  <si>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</si>
  <si>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</si>
  <si>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</si>
  <si>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</si>
  <si>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</si>
  <si>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</si>
  <si>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</si>
  <si>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</si>
  <si>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</si>
  <si>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</si>
  <si>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</si>
  <si>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</si>
  <si>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</si>
  <si>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</si>
  <si>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</si>
  <si>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</si>
  <si>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</si>
  <si>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</si>
  <si>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</si>
  <si>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</si>
  <si>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</si>
  <si>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</si>
  <si>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</si>
  <si>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</si>
  <si>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</si>
  <si>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</si>
  <si>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</si>
  <si>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</si>
  <si>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</si>
  <si>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</si>
  <si>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</si>
  <si>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</si>
  <si>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</si>
  <si>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</si>
  <si>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</si>
  <si>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</si>
  <si>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</si>
  <si>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</si>
  <si>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</si>
  <si>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</si>
  <si>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</si>
  <si>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</si>
  <si>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</si>
  <si>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</si>
  <si>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</si>
  <si>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</si>
  <si>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</si>
  <si>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</si>
  <si>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</si>
  <si>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</si>
  <si>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</si>
  <si>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</si>
  <si>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</si>
  <si>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</si>
  <si>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</si>
  <si>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</si>
  <si>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</si>
  <si>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</si>
  <si>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</si>
  <si>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</si>
  <si>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</si>
  <si>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</si>
  <si>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</si>
  <si>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</si>
  <si>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</si>
  <si>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</si>
  <si>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</si>
  <si>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</si>
  <si>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</si>
  <si>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</si>
  <si>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</si>
  <si>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</si>
  <si>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</si>
  <si>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</si>
  <si>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</si>
  <si>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</si>
  <si>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</si>
  <si>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</si>
  <si>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</si>
  <si>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</si>
  <si>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</si>
  <si>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</si>
  <si>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</si>
  <si>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</si>
  <si>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</si>
  <si>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</si>
  <si>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</si>
  <si>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</si>
  <si>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</si>
  <si>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</si>
  <si>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</si>
  <si>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</si>
  <si>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</si>
  <si>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</si>
  <si>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</si>
  <si>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</si>
  <si>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</si>
  <si>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</si>
  <si>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</si>
  <si>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</si>
  <si>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</si>
  <si>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</si>
  <si>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</si>
  <si>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</si>
  <si>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</si>
  <si>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</si>
  <si>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</si>
  <si>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</si>
  <si>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</si>
  <si>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</si>
  <si>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</si>
  <si>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</si>
  <si>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</si>
  <si>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</si>
  <si>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</si>
  <si>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</si>
  <si>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</si>
  <si>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</si>
  <si>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</si>
  <si>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</si>
  <si>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</si>
  <si>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</si>
  <si>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</si>
  <si>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</si>
  <si>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</si>
  <si>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</si>
  <si>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</si>
  <si>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</si>
  <si>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</si>
  <si>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</si>
  <si>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</si>
  <si>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</si>
  <si>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</si>
  <si>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</si>
  <si>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</si>
  <si>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</si>
  <si>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</si>
  <si>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</si>
  <si>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</si>
  <si>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</si>
  <si>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</si>
  <si>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</si>
  <si>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</si>
  <si>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</si>
  <si>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</si>
  <si>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</si>
  <si>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</si>
  <si>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</si>
  <si>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</si>
  <si>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</si>
  <si>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</si>
  <si>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</si>
  <si>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</si>
  <si>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</si>
  <si>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</si>
  <si>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</si>
  <si>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</si>
  <si>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</si>
  <si>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</si>
  <si>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</si>
  <si>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</si>
  <si>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</si>
  <si>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</si>
  <si>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</si>
  <si>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</si>
  <si>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</si>
  <si>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</si>
  <si>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</si>
  <si>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</si>
  <si>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</si>
  <si>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</si>
  <si>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</si>
  <si>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</si>
  <si>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</si>
  <si>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</si>
  <si>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</si>
  <si>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</si>
  <si>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</si>
  <si>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</si>
  <si>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</si>
  <si>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</si>
  <si>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</si>
  <si>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</si>
  <si>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</si>
  <si>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</si>
  <si>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</si>
  <si>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</si>
  <si>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</si>
  <si>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</si>
  <si>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</si>
  <si>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</si>
  <si>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</si>
  <si>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</si>
  <si>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</si>
  <si>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</si>
  <si>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</si>
  <si>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</si>
  <si>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</si>
  <si>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</si>
  <si>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</si>
  <si>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</si>
  <si>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</si>
  <si>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</si>
  <si>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</si>
  <si>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</si>
  <si>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</si>
  <si>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</si>
  <si>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</si>
  <si>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</si>
  <si>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</si>
  <si>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</si>
  <si>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</si>
  <si>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</si>
  <si>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</si>
  <si>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</si>
  <si>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</si>
  <si>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</si>
  <si>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</si>
  <si>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</si>
  <si>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</si>
  <si>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</si>
  <si>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</si>
  <si>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</si>
  <si>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</si>
  <si>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</si>
  <si>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</si>
  <si>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</si>
  <si>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</si>
  <si>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</si>
  <si>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</si>
  <si>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</si>
  <si>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</si>
  <si>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</si>
  <si>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</si>
  <si>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</si>
  <si>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</si>
  <si>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</si>
  <si>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</si>
  <si>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</si>
  <si>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</si>
  <si>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</si>
  <si>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</si>
  <si>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</si>
  <si>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</si>
  <si>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</si>
  <si>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</si>
  <si>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</si>
  <si>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</si>
  <si>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</si>
  <si>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</si>
  <si>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</si>
  <si>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</si>
  <si>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</si>
  <si>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</si>
  <si>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</si>
  <si>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</si>
  <si>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</si>
  <si>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</si>
  <si>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</si>
  <si>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</si>
  <si>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</si>
  <si>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</si>
  <si>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</si>
  <si>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</si>
  <si>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</si>
  <si>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</si>
  <si>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</si>
  <si>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</si>
  <si>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</si>
  <si>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</si>
  <si>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</si>
  <si>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</si>
  <si>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</si>
  <si>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</si>
  <si>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</si>
  <si>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</si>
  <si>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</si>
  <si>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</si>
  <si>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</si>
  <si>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</si>
  <si>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</si>
  <si>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</si>
  <si>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</si>
  <si>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</si>
  <si>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</si>
  <si>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</si>
  <si>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</si>
  <si>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</si>
  <si>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</si>
  <si>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</si>
  <si>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</si>
  <si>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</si>
  <si>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</si>
  <si>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</si>
  <si>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</si>
  <si>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</si>
  <si>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</si>
  <si>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</si>
  <si>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</si>
  <si>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</si>
  <si>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</si>
  <si>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</si>
  <si>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</si>
  <si>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</si>
  <si>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</si>
  <si>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</si>
  <si>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</si>
  <si>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</si>
  <si>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</si>
  <si>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</si>
  <si>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</si>
  <si>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</si>
  <si>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</si>
  <si>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</si>
  <si>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</si>
  <si>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</si>
  <si>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</si>
  <si>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</si>
  <si>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</si>
  <si>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</si>
  <si>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</si>
  <si>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</si>
  <si>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</si>
  <si>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</si>
  <si>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</si>
  <si>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</si>
  <si>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</si>
  <si>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</si>
  <si>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</si>
  <si>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</si>
  <si>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</si>
  <si>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</si>
  <si>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</si>
  <si>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</si>
  <si>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</si>
  <si>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</si>
  <si>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</si>
  <si>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</si>
  <si>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</si>
  <si>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</si>
  <si>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</si>
  <si>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</si>
  <si>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</si>
  <si>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</si>
  <si>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</si>
  <si>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</si>
  <si>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</si>
  <si>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</si>
  <si>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</si>
  <si>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</si>
  <si>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</si>
  <si>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</si>
  <si>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</si>
  <si>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</si>
  <si>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</si>
  <si>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</si>
  <si>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</si>
  <si>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</si>
  <si>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</si>
  <si>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</si>
  <si>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</si>
  <si>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</si>
  <si>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</si>
  <si>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</si>
  <si>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</si>
  <si>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</si>
  <si>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</si>
  <si>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</si>
  <si>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</si>
  <si>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</si>
  <si>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</si>
  <si>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</si>
  <si>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</si>
  <si>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</si>
  <si>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</si>
  <si>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</si>
  <si>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</si>
  <si>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</si>
  <si>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</si>
  <si>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</si>
  <si>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</si>
  <si>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</si>
  <si>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</si>
  <si>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</si>
  <si>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</si>
  <si>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</si>
  <si>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</si>
  <si>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</si>
  <si>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</si>
  <si>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</si>
  <si>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</si>
  <si>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</si>
  <si>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</si>
  <si>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</si>
  <si>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</si>
  <si>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</si>
  <si>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</si>
  <si>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</si>
  <si>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</si>
  <si>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</si>
  <si>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</si>
  <si>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</si>
  <si>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</si>
  <si>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</si>
  <si>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</si>
  <si>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</si>
  <si>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</si>
  <si>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</si>
  <si>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</si>
  <si>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</si>
  <si>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</si>
  <si>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</si>
  <si>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</si>
  <si>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</si>
  <si>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</si>
  <si>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</si>
  <si>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</si>
  <si>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</si>
  <si>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</si>
  <si>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</si>
  <si>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</si>
  <si>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</si>
  <si>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</si>
  <si>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</si>
  <si>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</si>
  <si>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</si>
  <si>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</si>
  <si>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</si>
  <si>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</si>
  <si>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</si>
  <si>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</si>
  <si>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</si>
  <si>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</si>
  <si>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</si>
  <si>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</si>
  <si>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</si>
  <si>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</si>
  <si>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</si>
  <si>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</si>
  <si>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</si>
  <si>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</si>
  <si>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</si>
  <si>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</si>
  <si>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</si>
  <si>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</si>
  <si>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</si>
  <si>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</si>
  <si>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</si>
  <si>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</si>
  <si>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</si>
  <si>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</si>
  <si>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</si>
  <si>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</si>
  <si>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</si>
  <si>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</si>
  <si>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</si>
  <si>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</si>
  <si>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</si>
  <si>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</si>
  <si>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</si>
  <si>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</si>
  <si>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</si>
  <si>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</si>
  <si>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</si>
  <si>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</si>
  <si>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</si>
  <si>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</si>
  <si>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</si>
  <si>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</si>
  <si>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</si>
  <si>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</si>
  <si>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</si>
  <si>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</si>
  <si>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</si>
  <si>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</si>
  <si>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</si>
  <si>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</si>
  <si>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</si>
  <si>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</si>
  <si>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</si>
  <si>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</si>
  <si>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</si>
  <si>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</si>
  <si>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</si>
  <si>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</si>
  <si>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</si>
  <si>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</si>
  <si>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</si>
  <si>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</si>
  <si>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</si>
  <si>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</si>
  <si>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</si>
  <si>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</si>
  <si>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</si>
  <si>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</si>
  <si>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</si>
  <si>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</si>
  <si>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</si>
  <si>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</si>
  <si>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</si>
  <si>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</si>
  <si>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</si>
  <si>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</si>
  <si>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</si>
  <si>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</si>
  <si>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</si>
  <si>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</si>
  <si>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</si>
  <si>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</si>
  <si>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</si>
  <si>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</si>
  <si>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</si>
  <si>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</si>
  <si>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</si>
  <si>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</si>
  <si>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</si>
  <si>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</si>
  <si>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</si>
  <si>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</si>
  <si>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</si>
  <si>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</si>
  <si>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</si>
  <si>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</si>
  <si>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</si>
  <si>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</si>
  <si>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</si>
  <si>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</si>
  <si>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</si>
  <si>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</si>
  <si>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</si>
  <si>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</si>
  <si>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</si>
  <si>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</si>
  <si>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</si>
  <si>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</si>
  <si>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</si>
  <si>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</si>
  <si>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</si>
  <si>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</si>
  <si>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</si>
  <si>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</si>
  <si>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</si>
  <si>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</si>
  <si>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</si>
  <si>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</si>
  <si>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</si>
  <si>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</si>
  <si>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</si>
  <si>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</si>
  <si>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</si>
  <si>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</si>
  <si>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</si>
  <si>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</si>
  <si>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</si>
  <si>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</si>
  <si>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</si>
  <si>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</si>
  <si>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</si>
  <si>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</si>
  <si>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</si>
  <si>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</si>
  <si>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</si>
  <si>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</si>
  <si>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</si>
  <si>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</si>
  <si>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</si>
  <si>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</si>
  <si>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</si>
  <si>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</si>
  <si>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</si>
  <si>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</si>
  <si>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</si>
  <si>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</si>
  <si>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</si>
  <si>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</si>
  <si>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</si>
  <si>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</si>
  <si>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</si>
  <si>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</si>
  <si>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</si>
  <si>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</si>
  <si>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</si>
  <si>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</si>
  <si>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</si>
  <si>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</si>
  <si>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</si>
  <si>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</si>
  <si>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</si>
  <si>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</si>
  <si>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</si>
  <si>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</si>
  <si>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</si>
  <si>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</si>
  <si>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</si>
  <si>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</si>
  <si>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</si>
  <si>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</si>
  <si>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</si>
  <si>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</si>
  <si>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</si>
  <si>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</si>
  <si>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</si>
  <si>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</si>
  <si>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</si>
  <si>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</si>
  <si>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</si>
  <si>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</si>
  <si>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</si>
  <si>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</si>
  <si>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</si>
  <si>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</si>
  <si>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</si>
  <si>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</si>
  <si>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</si>
  <si>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</si>
  <si>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</si>
  <si>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</si>
  <si>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</si>
  <si>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</si>
  <si>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</si>
  <si>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</si>
  <si>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</si>
  <si>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</si>
  <si>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</si>
  <si>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</si>
  <si>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</si>
  <si>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</si>
  <si>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</si>
  <si>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</si>
  <si>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</si>
  <si>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</si>
  <si>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</si>
  <si>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</si>
  <si>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</si>
  <si>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</si>
  <si>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</si>
  <si>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</si>
  <si>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</si>
  <si>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</si>
  <si>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</si>
  <si>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</si>
  <si>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</si>
  <si>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</si>
  <si>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</si>
  <si>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</si>
  <si>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</si>
  <si>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</si>
  <si>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</si>
  <si>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</si>
  <si>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</si>
  <si>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</si>
  <si>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</si>
  <si>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</si>
  <si>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</si>
  <si>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</si>
  <si>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</si>
  <si>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</si>
  <si>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</si>
  <si>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</si>
  <si>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</si>
  <si>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</si>
  <si>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</si>
  <si>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</si>
  <si>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</si>
  <si>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</si>
  <si>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</si>
  <si>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</si>
  <si>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</si>
  <si>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</si>
  <si>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</si>
  <si>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</si>
  <si>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</si>
  <si>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</si>
  <si>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</si>
  <si>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</si>
  <si>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</si>
  <si>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</si>
  <si>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</si>
  <si>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</si>
  <si>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</si>
  <si>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</si>
  <si>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</si>
  <si>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</si>
  <si>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</si>
  <si>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</si>
  <si>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</si>
  <si>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</si>
  <si>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</si>
  <si>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</si>
  <si>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</si>
  <si>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</si>
  <si>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</si>
  <si>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</si>
  <si>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</si>
  <si>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</si>
  <si>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</si>
  <si>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</si>
  <si>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</si>
  <si>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</si>
  <si>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</si>
  <si>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</si>
  <si>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</si>
  <si>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</si>
  <si>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</si>
  <si>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</si>
  <si>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</si>
  <si>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</si>
  <si>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</si>
  <si>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</si>
  <si>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</si>
  <si>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</si>
  <si>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</si>
  <si>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</si>
  <si>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</si>
  <si>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</si>
  <si>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</si>
  <si>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</si>
  <si>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</si>
  <si>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</si>
  <si>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</si>
  <si>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</si>
  <si>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</si>
  <si>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</si>
  <si>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</si>
  <si>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</si>
  <si>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</si>
  <si>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</si>
  <si>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</si>
  <si>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</si>
  <si>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</si>
  <si>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</si>
  <si>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</si>
  <si>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</si>
  <si>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</si>
  <si>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</si>
  <si>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</si>
  <si>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</si>
  <si>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</si>
  <si>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</si>
  <si>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</si>
  <si>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</si>
  <si>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</si>
  <si>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</si>
  <si>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</si>
  <si>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</si>
  <si>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</si>
  <si>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</si>
  <si>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</si>
  <si>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</si>
  <si>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</si>
  <si>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</si>
  <si>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</si>
  <si>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</si>
  <si>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</si>
  <si>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</si>
  <si>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</si>
  <si>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</si>
  <si>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</si>
  <si>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</si>
  <si>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</si>
  <si>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</si>
  <si>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</si>
  <si>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</si>
  <si>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</si>
  <si>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</si>
  <si>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</si>
  <si>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</si>
  <si>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</si>
  <si>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</si>
  <si>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</si>
  <si>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</si>
  <si>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</si>
  <si>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</si>
  <si>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</si>
  <si>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</si>
  <si>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</si>
  <si>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</si>
  <si>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</si>
  <si>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</si>
  <si>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</si>
  <si>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</si>
  <si>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</si>
  <si>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</si>
  <si>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</si>
  <si>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</si>
  <si>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</si>
  <si>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</si>
  <si>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</si>
  <si>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</si>
  <si>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</si>
  <si>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</si>
  <si>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</si>
  <si>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</si>
  <si>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</si>
  <si>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</si>
  <si>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</si>
  <si>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</si>
  <si>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</si>
  <si>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</si>
  <si>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</si>
  <si>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</si>
  <si>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</si>
  <si>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</si>
  <si>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</si>
  <si>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</si>
  <si>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</si>
  <si>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</si>
  <si>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</si>
  <si>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</si>
  <si>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</si>
  <si>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</si>
  <si>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</si>
  <si>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</si>
  <si>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</si>
  <si>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</si>
  <si>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</si>
  <si>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</si>
  <si>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</si>
  <si>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</si>
  <si>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</si>
  <si>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</si>
  <si>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</si>
  <si>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</si>
  <si>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</si>
  <si>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</si>
  <si>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</si>
  <si>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</si>
  <si>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</si>
  <si>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</si>
  <si>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</si>
  <si>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</si>
  <si>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</si>
  <si>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</si>
  <si>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</si>
  <si>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</si>
  <si>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</si>
  <si>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</si>
  <si>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</si>
  <si>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</si>
  <si>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</si>
  <si>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</si>
  <si>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</si>
  <si>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</si>
  <si>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</si>
  <si>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</si>
  <si>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</si>
  <si>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</si>
  <si>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</si>
  <si>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</si>
  <si>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</si>
  <si>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</si>
  <si>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</si>
  <si>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</si>
  <si>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</si>
  <si>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</si>
  <si>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</si>
  <si>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</si>
  <si>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</si>
  <si>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</si>
  <si>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</si>
  <si>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</si>
  <si>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</si>
  <si>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</si>
  <si>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</si>
  <si>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</si>
  <si>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</si>
  <si>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</si>
  <si>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</si>
  <si>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</si>
  <si>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</si>
  <si>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</si>
  <si>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</si>
  <si>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</si>
  <si>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</si>
  <si>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</si>
  <si>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</si>
  <si>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</si>
  <si>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</si>
  <si>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</si>
  <si>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</si>
  <si>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</si>
  <si>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</si>
  <si>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</si>
  <si>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</si>
  <si>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</si>
  <si>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</si>
  <si>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</si>
  <si>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</si>
  <si>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</si>
  <si>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</si>
  <si>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</si>
  <si>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</si>
  <si>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</si>
  <si>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</si>
  <si>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</si>
  <si>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</si>
  <si>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</si>
  <si>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</si>
  <si>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</si>
  <si>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</si>
  <si>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</si>
  <si>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</si>
  <si>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</si>
  <si>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</si>
  <si>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</si>
  <si>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</si>
  <si>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</si>
  <si>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</si>
  <si>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</si>
  <si>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</si>
  <si>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</si>
  <si>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</si>
  <si>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</si>
  <si>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</si>
  <si>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</si>
  <si>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</si>
  <si>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</si>
  <si>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</si>
  <si>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</si>
  <si>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</si>
  <si>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</si>
  <si>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</si>
  <si>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</si>
  <si>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</si>
  <si>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</si>
  <si>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</si>
  <si>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</si>
  <si>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</si>
  <si>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</si>
  <si>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</si>
  <si>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</si>
  <si>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</si>
  <si>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</si>
  <si>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</si>
  <si>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</si>
  <si>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</si>
  <si>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</si>
  <si>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</si>
  <si>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</si>
  <si>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</si>
  <si>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</si>
  <si>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</si>
  <si>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</si>
  <si>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</si>
  <si>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</si>
  <si>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</si>
  <si>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</si>
  <si>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</si>
  <si>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</si>
  <si>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</si>
  <si>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</si>
  <si>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</si>
  <si>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</si>
  <si>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</si>
  <si>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</si>
  <si>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</si>
  <si>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</si>
  <si>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</si>
  <si>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</si>
  <si>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</si>
  <si>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</si>
  <si>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</si>
  <si>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</si>
  <si>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</si>
  <si>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</si>
  <si>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</si>
  <si>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</si>
  <si>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</si>
  <si>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</si>
  <si>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</si>
  <si>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</si>
  <si>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</si>
  <si>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</si>
  <si>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</si>
  <si>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</si>
  <si>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</si>
  <si>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</si>
  <si>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</si>
  <si>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</si>
  <si>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</si>
  <si>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</si>
  <si>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</si>
  <si>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</si>
  <si>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</si>
  <si>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</si>
  <si>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</si>
  <si>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</si>
  <si>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</si>
  <si>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</si>
  <si>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</si>
  <si>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</si>
  <si>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</si>
  <si>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</si>
  <si>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</si>
  <si>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</si>
  <si>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</si>
  <si>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</si>
  <si>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</si>
  <si>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</si>
  <si>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</si>
  <si>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</si>
  <si>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</si>
  <si>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</si>
  <si>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</si>
  <si>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</si>
  <si>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</si>
  <si>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</si>
  <si>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</si>
  <si>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</si>
  <si>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</si>
  <si>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</si>
  <si>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</si>
  <si>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</si>
  <si>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</si>
  <si>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</si>
  <si>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</si>
  <si>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</si>
  <si>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</si>
  <si>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</si>
  <si>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</si>
  <si>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</si>
  <si>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</si>
  <si>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</si>
  <si>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</si>
  <si>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</si>
  <si>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</si>
  <si>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</si>
  <si>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</si>
  <si>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</si>
  <si>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</si>
  <si>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</si>
  <si>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</si>
  <si>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</si>
  <si>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</si>
  <si>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</si>
  <si>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</si>
  <si>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</si>
  <si>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</si>
  <si>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</si>
  <si>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</si>
  <si>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</si>
  <si>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</si>
  <si>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</si>
  <si>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</si>
  <si>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</si>
  <si>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</si>
  <si>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</si>
  <si>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</si>
  <si>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</si>
  <si>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</si>
  <si>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</si>
  <si>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</si>
  <si>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</si>
  <si>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</si>
  <si>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</si>
  <si>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</si>
  <si>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</si>
  <si>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</si>
  <si>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</si>
  <si>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</si>
  <si>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</si>
  <si>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</si>
  <si>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</si>
  <si>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</si>
  <si>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</si>
  <si>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</si>
  <si>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</si>
  <si>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</si>
  <si>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</si>
  <si>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</si>
  <si>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</si>
  <si>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</si>
  <si>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</si>
  <si>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</si>
  <si>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</si>
  <si>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</si>
  <si>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</si>
  <si>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</si>
  <si>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</si>
  <si>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</si>
  <si>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</si>
  <si>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</si>
  <si>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</si>
  <si>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</si>
  <si>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</si>
  <si>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</si>
  <si>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</si>
  <si>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</si>
  <si>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</si>
  <si>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</si>
  <si>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</si>
  <si>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</si>
  <si>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</si>
  <si>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</si>
  <si>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</si>
  <si>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</si>
  <si>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</si>
  <si>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</si>
  <si>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</si>
  <si>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</si>
  <si>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</si>
  <si>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</si>
  <si>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</si>
  <si>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</si>
  <si>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</si>
  <si>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</si>
  <si>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</si>
  <si>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</si>
  <si>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</si>
  <si>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</si>
  <si>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</si>
  <si>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</si>
  <si>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</si>
  <si>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</si>
  <si>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</si>
  <si>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</si>
  <si>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</si>
  <si>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</si>
  <si>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</si>
  <si>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</si>
  <si>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</si>
  <si>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</si>
  <si>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</si>
  <si>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</si>
  <si>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</si>
  <si>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</si>
  <si>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</si>
  <si>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</si>
  <si>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</si>
  <si>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</si>
  <si>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</si>
  <si>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</si>
  <si>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</si>
  <si>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</si>
  <si>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</si>
  <si>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</si>
  <si>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</si>
  <si>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</si>
  <si>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</si>
  <si>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</si>
  <si>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</si>
  <si>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</si>
  <si>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</si>
  <si>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</si>
  <si>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</si>
  <si>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</si>
  <si>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</si>
  <si>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</si>
  <si>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</si>
  <si>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</si>
  <si>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</si>
  <si>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</si>
  <si>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</si>
  <si>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</si>
  <si>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</si>
  <si>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</si>
  <si>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</si>
  <si>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</si>
  <si>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</si>
  <si>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</si>
  <si>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</si>
  <si>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</si>
  <si>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</si>
  <si>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</si>
  <si>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</si>
  <si>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</si>
  <si>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</si>
  <si>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</si>
  <si>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</si>
  <si>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</si>
  <si>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</si>
  <si>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</si>
  <si>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</si>
  <si>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</si>
  <si>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</si>
  <si>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</si>
  <si>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</si>
  <si>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</si>
  <si>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</si>
  <si>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</si>
  <si>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</si>
  <si>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</si>
  <si>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</si>
  <si>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</si>
  <si>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</si>
  <si>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</si>
  <si>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</si>
  <si>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</si>
  <si>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</si>
  <si>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</si>
  <si>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</si>
  <si>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</si>
  <si>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</si>
  <si>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</si>
  <si>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</si>
  <si>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</si>
  <si>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</si>
  <si>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</si>
  <si>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</si>
  <si>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</si>
  <si>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</si>
  <si>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</si>
  <si>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</si>
  <si>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</si>
  <si>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</si>
  <si>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</si>
  <si>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</si>
  <si>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</si>
  <si>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</si>
  <si>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</si>
  <si>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</si>
  <si>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</si>
  <si>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</si>
  <si>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</si>
  <si>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</si>
  <si>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</si>
  <si>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</si>
  <si>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</si>
  <si>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</si>
  <si>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</si>
  <si>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</si>
  <si>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</si>
  <si>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</si>
  <si>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</si>
  <si>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</si>
  <si>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</si>
  <si>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</si>
  <si>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</si>
  <si>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</si>
  <si>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</si>
  <si>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</si>
  <si>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</si>
  <si>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</si>
  <si>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</si>
  <si>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</si>
  <si>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</si>
  <si>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</si>
  <si>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</si>
  <si>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</si>
  <si>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</si>
  <si>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</si>
  <si>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</si>
  <si>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</si>
  <si>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</si>
  <si>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</si>
  <si>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</si>
  <si>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</si>
  <si>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</si>
  <si>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</si>
  <si>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</si>
  <si>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</si>
  <si>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</si>
  <si>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</si>
  <si>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</si>
  <si>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</si>
  <si>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</si>
  <si>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</si>
  <si>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</si>
  <si>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</si>
  <si>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</si>
  <si>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</si>
  <si>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</si>
  <si>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</si>
  <si>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</si>
  <si>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</si>
  <si>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</si>
  <si>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</si>
  <si>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</si>
  <si>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</si>
  <si>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</si>
  <si>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</si>
  <si>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</si>
  <si>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</si>
  <si>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</si>
  <si>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</si>
  <si>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</si>
  <si>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</si>
  <si>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</si>
  <si>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</si>
  <si>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</si>
  <si>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</si>
  <si>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</si>
  <si>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</si>
  <si>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</si>
  <si>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</si>
  <si>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</si>
  <si>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</si>
  <si>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</si>
  <si>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</si>
  <si>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</si>
  <si>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</si>
  <si>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</si>
  <si>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</si>
  <si>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</si>
  <si>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</si>
  <si>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</si>
  <si>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</si>
  <si>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</si>
  <si>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</si>
  <si>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</si>
  <si>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</si>
  <si>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</si>
  <si>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</si>
  <si>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</si>
  <si>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</si>
  <si>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</si>
  <si>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</si>
  <si>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</si>
  <si>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</si>
  <si>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</si>
  <si>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</si>
  <si>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</si>
  <si>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</si>
  <si>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</si>
  <si>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</si>
  <si>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</si>
  <si>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</si>
  <si>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</si>
  <si>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</si>
  <si>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</si>
  <si>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</si>
  <si>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</si>
  <si>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</si>
  <si>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</si>
  <si>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</si>
  <si>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</si>
  <si>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</si>
  <si>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</si>
  <si>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</si>
  <si>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</si>
  <si>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</si>
  <si>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</si>
  <si>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</si>
  <si>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</si>
  <si>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</si>
  <si>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</si>
  <si>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</si>
  <si>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</si>
  <si>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</si>
  <si>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</si>
  <si>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</si>
  <si>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</si>
  <si>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</si>
  <si>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</si>
  <si>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</si>
  <si>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</si>
  <si>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</si>
  <si>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</si>
  <si>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</si>
  <si>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</si>
  <si>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</si>
  <si>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</si>
  <si>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</si>
  <si>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</si>
  <si>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</si>
  <si>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</si>
  <si>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</si>
  <si>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</si>
  <si>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</si>
  <si>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</si>
  <si>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</si>
  <si>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</si>
  <si>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</si>
  <si>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</si>
  <si>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</si>
  <si>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</si>
  <si>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</si>
  <si>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</si>
  <si>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</si>
  <si>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</si>
  <si>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</si>
  <si>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</si>
  <si>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</si>
  <si>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</si>
  <si>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</si>
  <si>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</si>
  <si>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</si>
  <si>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</si>
  <si>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</si>
  <si>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</si>
  <si>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</si>
  <si>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</si>
  <si>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</si>
  <si>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</si>
  <si>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</si>
  <si>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</si>
  <si>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</si>
  <si>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</si>
  <si>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</si>
  <si>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</si>
  <si>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</si>
  <si>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</si>
  <si>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</si>
  <si>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</si>
  <si>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</si>
  <si>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</si>
  <si>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</si>
  <si>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</si>
  <si>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</si>
  <si>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</si>
  <si>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</si>
  <si>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</si>
  <si>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</si>
  <si>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</si>
  <si>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</si>
  <si>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</si>
  <si>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</si>
  <si>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</si>
  <si>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</si>
  <si>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</si>
  <si>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</si>
  <si>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</si>
  <si>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</si>
  <si>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</si>
  <si>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</si>
  <si>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</si>
  <si>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</si>
  <si>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</si>
  <si>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</si>
  <si>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</si>
  <si>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</si>
  <si>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</si>
  <si>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</si>
  <si>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</si>
  <si>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</si>
  <si>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</si>
  <si>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</si>
  <si>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</si>
  <si>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</si>
  <si>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</si>
  <si>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</si>
  <si>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</si>
  <si>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</si>
  <si>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</si>
  <si>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</si>
  <si>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</si>
  <si>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</si>
  <si>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</si>
  <si>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</si>
  <si>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</si>
  <si>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</si>
  <si>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</si>
  <si>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</si>
  <si>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</si>
  <si>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</si>
  <si>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</si>
  <si>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</si>
  <si>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</si>
  <si>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</si>
  <si>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</si>
  <si>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</si>
  <si>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</si>
  <si>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</si>
  <si>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</si>
  <si>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</si>
  <si>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</si>
  <si>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</si>
  <si>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</si>
  <si>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</si>
  <si>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</si>
  <si>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</si>
  <si>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</si>
  <si>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</si>
  <si>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</si>
  <si>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</si>
  <si>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</si>
  <si>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</si>
  <si>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</si>
  <si>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</si>
  <si>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</si>
  <si>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</si>
  <si>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</si>
  <si>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</si>
  <si>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</si>
  <si>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</si>
  <si>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</si>
  <si>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</si>
  <si>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</si>
  <si>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</si>
  <si>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</si>
  <si>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</si>
  <si>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</si>
  <si>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</si>
  <si>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</si>
  <si>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</si>
  <si>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</si>
  <si>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</si>
  <si>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</si>
  <si>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</si>
  <si>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</si>
  <si>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</si>
  <si>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</si>
  <si>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</si>
  <si>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</si>
  <si>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</si>
  <si>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</si>
  <si>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</si>
  <si>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</si>
  <si>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</si>
  <si>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</si>
  <si>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</si>
  <si>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</si>
  <si>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</si>
  <si>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</si>
  <si>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</si>
  <si>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</si>
  <si>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</si>
  <si>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</si>
  <si>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</si>
  <si>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</si>
  <si>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</si>
  <si>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</si>
  <si>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</si>
  <si>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</si>
  <si>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</si>
  <si>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</si>
  <si>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</si>
  <si>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</si>
  <si>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</si>
  <si>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</si>
  <si>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</si>
  <si>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</si>
  <si>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</si>
  <si>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</si>
  <si>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</si>
  <si>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</si>
  <si>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</si>
  <si>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</si>
  <si>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</si>
  <si>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</si>
  <si>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</si>
  <si>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</si>
  <si>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</si>
  <si>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</si>
  <si>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</si>
  <si>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</si>
  <si>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</si>
  <si>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</si>
  <si>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</si>
  <si>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</si>
  <si>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</si>
  <si>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</si>
  <si>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</si>
  <si>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</si>
  <si>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</si>
  <si>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</si>
  <si>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</si>
  <si>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</si>
  <si>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</si>
  <si>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</si>
  <si>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</si>
  <si>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</si>
  <si>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</si>
  <si>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</si>
  <si>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</si>
  <si>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</si>
  <si>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</si>
  <si>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</si>
  <si>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</si>
  <si>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</si>
  <si>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</si>
  <si>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</si>
  <si>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</si>
  <si>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</si>
  <si>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</si>
  <si>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</si>
  <si>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</si>
  <si>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</si>
  <si>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</si>
  <si>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</si>
  <si>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</si>
  <si>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</si>
  <si>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</si>
  <si>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</si>
  <si>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</si>
  <si>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</si>
  <si>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</si>
  <si>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</si>
  <si>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</si>
  <si>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</si>
  <si>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</si>
  <si>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</si>
  <si>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</si>
  <si>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</si>
  <si>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</si>
  <si>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</si>
  <si>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</si>
  <si>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</si>
  <si>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</si>
  <si>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</si>
  <si>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</si>
  <si>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</si>
  <si>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</si>
  <si>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</si>
  <si>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</si>
  <si>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</si>
  <si>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</si>
  <si>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</si>
  <si>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</si>
  <si>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</si>
  <si>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</si>
  <si>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</si>
  <si>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</si>
  <si>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</si>
  <si>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</si>
  <si>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</si>
  <si>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</si>
  <si>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</si>
  <si>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</si>
  <si>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</si>
  <si>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</si>
  <si>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</si>
  <si>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</si>
  <si>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</si>
  <si>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</si>
  <si>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</si>
  <si>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</si>
  <si>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</si>
  <si>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</si>
  <si>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</si>
  <si>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</si>
  <si>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</si>
  <si>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</si>
  <si>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</si>
  <si>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</si>
  <si>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</si>
  <si>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</si>
  <si>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</si>
  <si>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</si>
  <si>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</si>
  <si>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</si>
  <si>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</si>
  <si>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</si>
  <si>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</si>
  <si>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</si>
  <si>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</si>
  <si>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</si>
  <si>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</si>
  <si>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</si>
  <si>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</si>
  <si>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</si>
  <si>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</si>
  <si>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</si>
  <si>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</si>
  <si>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</si>
  <si>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</si>
  <si>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</si>
  <si>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</si>
  <si>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</si>
  <si>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</si>
  <si>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</si>
  <si>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</si>
  <si>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</si>
  <si>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</si>
  <si>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</si>
  <si>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</si>
  <si>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</si>
  <si>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</si>
  <si>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</si>
  <si>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</si>
  <si>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</si>
  <si>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</si>
  <si>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</si>
  <si>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</si>
  <si>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</si>
  <si>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</si>
  <si>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</si>
  <si>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</si>
  <si>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</si>
  <si>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</si>
  <si>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</si>
  <si>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</si>
  <si>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</si>
  <si>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</si>
  <si>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</si>
  <si>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</si>
  <si>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</si>
  <si>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</si>
  <si>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</si>
  <si>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</si>
  <si>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</si>
  <si>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</si>
  <si>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</si>
  <si>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</si>
  <si>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</si>
  <si>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</si>
  <si>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</si>
  <si>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</si>
  <si>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</si>
  <si>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</si>
  <si>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</si>
  <si>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</si>
  <si>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</si>
  <si>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</si>
  <si>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</si>
  <si>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</si>
  <si>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</si>
  <si>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</si>
  <si>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</si>
  <si>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</si>
  <si>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</si>
  <si>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</si>
  <si>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</si>
  <si>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</si>
  <si>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</si>
  <si>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</si>
  <si>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</si>
  <si>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</si>
  <si>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</si>
  <si>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</si>
  <si>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</si>
  <si>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</si>
  <si>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</si>
  <si>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</si>
  <si>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</si>
  <si>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</si>
  <si>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</si>
  <si>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</si>
  <si>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</si>
  <si>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</si>
  <si>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</si>
  <si>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</si>
  <si>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</si>
  <si>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</si>
  <si>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</si>
  <si>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</si>
  <si>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</si>
  <si>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</si>
  <si>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</si>
  <si>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</si>
  <si>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</si>
  <si>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</si>
  <si>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</si>
  <si>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</si>
  <si>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</si>
  <si>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</si>
  <si>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</si>
  <si>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</si>
  <si>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</si>
  <si>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</si>
  <si>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</si>
  <si>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</si>
  <si>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</si>
  <si>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</si>
  <si>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</si>
  <si>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</si>
  <si>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</si>
  <si>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</si>
  <si>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</si>
  <si>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</si>
  <si>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</si>
  <si>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</si>
  <si>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</si>
  <si>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</si>
  <si>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</si>
  <si>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</si>
  <si>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</si>
  <si>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</si>
  <si>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</si>
  <si>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</si>
  <si>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</si>
  <si>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</si>
  <si>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</si>
  <si>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</si>
  <si>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</si>
  <si>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</si>
  <si>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</si>
  <si>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</si>
  <si>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</si>
  <si>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</si>
  <si>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</si>
  <si>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</si>
  <si>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</si>
  <si>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</si>
  <si>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</si>
  <si>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</si>
  <si>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</si>
  <si>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</si>
  <si>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</si>
  <si>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</si>
  <si>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</si>
  <si>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</si>
  <si>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</si>
  <si>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</si>
  <si>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</si>
  <si>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</si>
  <si>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</si>
  <si>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</si>
  <si>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</si>
  <si>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</si>
  <si>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</si>
  <si>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</si>
  <si>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</si>
  <si>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</si>
  <si>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</si>
  <si>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</si>
  <si>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</si>
  <si>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</si>
  <si>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</si>
  <si>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</si>
  <si>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</si>
  <si>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</si>
  <si>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</si>
  <si>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</si>
  <si>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</si>
  <si>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</si>
  <si>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</si>
  <si>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</si>
  <si>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</si>
  <si>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</si>
  <si>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</si>
  <si>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</si>
  <si>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</si>
  <si>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</si>
  <si>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</si>
  <si>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</si>
  <si>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</si>
  <si>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</si>
  <si>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</si>
  <si>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</si>
  <si>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</si>
  <si>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</si>
  <si>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</si>
  <si>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</si>
  <si>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</si>
  <si>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</si>
  <si>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</si>
  <si>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</si>
  <si>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</si>
  <si>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</si>
  <si>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</si>
  <si>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</si>
  <si>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</si>
  <si>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</si>
  <si>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</si>
  <si>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</si>
  <si>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</si>
  <si>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</si>
  <si>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</si>
  <si>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</si>
  <si>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</si>
  <si>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</si>
  <si>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</si>
  <si>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</si>
  <si>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</si>
  <si>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</si>
  <si>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</si>
  <si>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</si>
  <si>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</si>
  <si>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</si>
  <si>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</si>
  <si>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</si>
  <si>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</si>
  <si>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</si>
  <si>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</si>
  <si>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</si>
  <si>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</si>
  <si>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</si>
  <si>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</si>
  <si>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</si>
  <si>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</si>
  <si>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</si>
  <si>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</si>
  <si>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</si>
  <si>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</si>
  <si>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</si>
  <si>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</si>
  <si>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</si>
  <si>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</si>
  <si>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</si>
  <si>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</si>
  <si>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</si>
  <si>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</si>
  <si>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</si>
  <si>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</si>
  <si>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</si>
  <si>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</si>
  <si>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</si>
  <si>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</si>
  <si>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</si>
  <si>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</si>
  <si>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</si>
  <si>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</si>
  <si>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</si>
  <si>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</si>
  <si>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</si>
  <si>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</si>
  <si>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</si>
  <si>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</si>
  <si>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</si>
  <si>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</si>
  <si>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</si>
  <si>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</si>
  <si>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</si>
  <si>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</si>
  <si>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</si>
  <si>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</si>
  <si>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</si>
  <si>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</si>
  <si>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</si>
  <si>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</si>
  <si>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</si>
  <si>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</si>
  <si>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</si>
  <si>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</si>
  <si>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</si>
  <si>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</si>
  <si>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</si>
  <si>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</si>
  <si>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</si>
  <si>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</si>
  <si>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</si>
  <si>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</si>
  <si>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</si>
  <si>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</si>
  <si>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</si>
  <si>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</si>
  <si>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</si>
  <si>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</si>
  <si>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</si>
  <si>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</si>
  <si>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</si>
  <si>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</si>
  <si>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</si>
  <si>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</si>
  <si>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</si>
  <si>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</si>
  <si>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</si>
  <si>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</si>
  <si>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</si>
  <si>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</si>
  <si>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</si>
  <si>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</si>
  <si>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</si>
  <si>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</si>
  <si>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</si>
  <si>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</si>
  <si>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</si>
  <si>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</si>
  <si>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</si>
  <si>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</si>
  <si>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</si>
  <si>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</si>
  <si>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</si>
  <si>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</si>
  <si>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</si>
  <si>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</si>
  <si>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</si>
  <si>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</si>
  <si>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</si>
  <si>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</si>
  <si>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</si>
  <si>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</si>
  <si>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</si>
  <si>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</si>
  <si>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</si>
  <si>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</si>
  <si>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</si>
  <si>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</si>
  <si>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</si>
  <si>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</si>
  <si>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</si>
  <si>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</si>
  <si>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</si>
  <si>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</si>
  <si>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</si>
  <si>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</si>
  <si>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</si>
  <si>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</si>
  <si>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</si>
  <si>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</si>
  <si>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</si>
  <si>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</si>
  <si>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</si>
  <si>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</si>
  <si>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</si>
  <si>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</si>
  <si>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</si>
  <si>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</si>
  <si>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</si>
  <si>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</si>
  <si>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</si>
  <si>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</si>
  <si>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</si>
  <si>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</si>
  <si>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</si>
  <si>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</si>
  <si>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</si>
  <si>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</si>
  <si>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</si>
  <si>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</si>
  <si>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</si>
  <si>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</si>
  <si>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</si>
  <si>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</si>
  <si>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</si>
  <si>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</si>
  <si>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</si>
  <si>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</si>
  <si>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</si>
  <si>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</si>
  <si>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</si>
  <si>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</si>
  <si>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</si>
  <si>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</si>
  <si>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</si>
  <si>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</si>
  <si>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</si>
  <si>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</si>
  <si>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</si>
  <si>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</si>
  <si>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</si>
  <si>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</si>
  <si>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</si>
  <si>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</si>
  <si>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</si>
  <si>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</si>
  <si>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</si>
  <si>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</si>
  <si>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</si>
  <si>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</si>
  <si>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</si>
  <si>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</si>
  <si>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</si>
  <si>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</si>
  <si>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</si>
  <si>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</si>
  <si>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</si>
  <si>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</si>
  <si>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</si>
  <si>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</si>
  <si>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</si>
  <si>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</si>
  <si>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</si>
  <si>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</si>
  <si>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</si>
  <si>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</si>
  <si>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</si>
  <si>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</si>
  <si>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</si>
  <si>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</si>
  <si>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</si>
  <si>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</si>
  <si>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</si>
  <si>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</si>
  <si>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</si>
  <si>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</si>
  <si>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</si>
  <si>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</si>
  <si>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</si>
  <si>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</si>
  <si>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</si>
  <si>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</si>
  <si>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</si>
  <si>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</si>
  <si>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</si>
  <si>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</si>
  <si>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</si>
  <si>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</si>
  <si>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</si>
  <si>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</si>
  <si>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</si>
  <si>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</si>
  <si>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</si>
  <si>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</si>
  <si>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</si>
  <si>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</si>
  <si>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</si>
  <si>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</si>
  <si>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</si>
  <si>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</si>
  <si>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</si>
  <si>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</si>
  <si>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</si>
  <si>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</si>
  <si>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</si>
  <si>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</si>
  <si>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</si>
  <si>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</si>
  <si>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</si>
  <si>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</si>
  <si>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</si>
  <si>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</si>
  <si>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</si>
  <si>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</si>
  <si>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</si>
  <si>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</si>
  <si>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</si>
  <si>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</si>
  <si>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</si>
  <si>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</si>
  <si>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</si>
  <si>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</si>
  <si>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</si>
  <si>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</si>
  <si>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</si>
  <si>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</si>
  <si>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</si>
  <si>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</si>
  <si>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</si>
  <si>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</si>
  <si>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</si>
  <si>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</si>
  <si>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</si>
  <si>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</si>
  <si>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</si>
  <si>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</si>
  <si>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</si>
  <si>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</si>
  <si>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</si>
  <si>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</si>
  <si>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</si>
  <si>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</si>
  <si>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</si>
  <si>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</si>
  <si>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</si>
  <si>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</si>
  <si>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</si>
  <si>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</si>
  <si>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</si>
  <si>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</si>
  <si>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</si>
  <si>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</si>
  <si>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</si>
  <si>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</si>
  <si>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</si>
  <si>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</si>
  <si>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</si>
  <si>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</si>
  <si>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</si>
  <si>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</si>
  <si>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</si>
  <si>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</si>
  <si>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</si>
  <si>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</si>
  <si>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</si>
  <si>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</si>
  <si>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</si>
  <si>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</si>
  <si>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</si>
  <si>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</si>
  <si>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</si>
  <si>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</si>
  <si>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</si>
  <si>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</si>
  <si>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</si>
  <si>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</si>
  <si>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</si>
  <si>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</si>
  <si>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</si>
  <si>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</si>
  <si>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</si>
  <si>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</si>
  <si>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</si>
  <si>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</si>
  <si>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</si>
  <si>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</si>
  <si>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</si>
  <si>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</si>
  <si>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</si>
  <si>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</si>
  <si>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</si>
  <si>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</si>
  <si>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</si>
  <si>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</si>
  <si>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</si>
  <si>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</si>
  <si>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</si>
  <si>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</si>
  <si>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</si>
  <si>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</si>
  <si>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</si>
  <si>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</si>
  <si>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</si>
  <si>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</si>
  <si>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</si>
  <si>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</si>
  <si>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</si>
  <si>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</si>
  <si>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</si>
  <si>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</si>
  <si>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</si>
  <si>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</si>
  <si>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</si>
  <si>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</si>
  <si>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</si>
  <si>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</si>
  <si>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</si>
  <si>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</si>
  <si>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</si>
  <si>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</si>
  <si>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</si>
  <si>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</si>
  <si>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</si>
  <si>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</si>
  <si>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</si>
  <si>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</si>
  <si>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</si>
  <si>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</si>
  <si>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</si>
  <si>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</si>
  <si>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</si>
  <si>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</si>
  <si>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</si>
  <si>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</si>
  <si>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</si>
  <si>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</si>
  <si>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</si>
  <si>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</si>
  <si>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</si>
  <si>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</si>
  <si>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</si>
  <si>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</si>
  <si>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</si>
  <si>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</si>
  <si>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</si>
  <si>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</si>
  <si>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</si>
  <si>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</si>
  <si>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</si>
  <si>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</si>
  <si>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</si>
  <si>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</si>
  <si>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</si>
  <si>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</si>
  <si>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</si>
  <si>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</si>
  <si>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</si>
  <si>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</si>
  <si>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</si>
  <si>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</si>
  <si>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</si>
  <si>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</si>
  <si>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</si>
  <si>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</si>
  <si>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</si>
  <si>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</si>
  <si>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</si>
  <si>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</si>
  <si>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</si>
  <si>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</si>
  <si>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</si>
  <si>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</si>
  <si>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</si>
  <si>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</si>
  <si>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</si>
  <si>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</si>
  <si>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</si>
  <si>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</si>
  <si>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</si>
  <si>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</si>
  <si>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</si>
  <si>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</si>
  <si>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</si>
  <si>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</si>
  <si>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</si>
  <si>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</si>
  <si>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</si>
  <si>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</si>
  <si>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</si>
  <si>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</si>
  <si>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</si>
  <si>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</si>
  <si>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</si>
  <si>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</si>
  <si>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</si>
  <si>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</si>
  <si>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</si>
  <si>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</si>
  <si>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</si>
  <si>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</si>
  <si>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</si>
  <si>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</si>
  <si>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</si>
  <si>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</si>
  <si>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</si>
  <si>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</si>
  <si>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</si>
  <si>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</si>
  <si>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</si>
  <si>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</si>
  <si>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</si>
  <si>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</si>
  <si>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</si>
  <si>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</si>
  <si>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</si>
  <si>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</si>
  <si>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</si>
  <si>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</si>
  <si>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</si>
  <si>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</si>
  <si>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</si>
  <si>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</si>
  <si>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</si>
  <si>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</si>
  <si>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</si>
  <si>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</si>
  <si>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</si>
  <si>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</si>
  <si>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</si>
  <si>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</si>
  <si>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</si>
  <si>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</si>
  <si>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</si>
  <si>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</si>
  <si>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</si>
  <si>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</si>
  <si>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</si>
  <si>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</si>
  <si>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</si>
  <si>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</si>
  <si>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</si>
  <si>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</si>
  <si>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</si>
  <si>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</si>
  <si>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</si>
  <si>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</si>
  <si>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</si>
  <si>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</si>
  <si>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</si>
  <si>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</si>
  <si>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</si>
  <si>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</si>
  <si>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</si>
  <si>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</si>
  <si>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</si>
  <si>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</si>
  <si>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</si>
  <si>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</si>
  <si>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</si>
  <si>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</si>
  <si>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</si>
  <si>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</si>
  <si>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</si>
  <si>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</si>
  <si>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</si>
  <si>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</si>
  <si>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</si>
  <si>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</si>
  <si>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</si>
  <si>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</si>
  <si>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</si>
  <si>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</si>
  <si>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</si>
  <si>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</si>
  <si>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</si>
  <si>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</si>
  <si>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</si>
  <si>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</si>
  <si>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</si>
  <si>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</si>
  <si>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</si>
  <si>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</si>
  <si>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</si>
  <si>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</si>
  <si>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</si>
  <si>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</si>
  <si>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</si>
  <si>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</si>
  <si>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</si>
  <si>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</si>
  <si>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</si>
  <si>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</si>
  <si>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</si>
  <si>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</si>
  <si>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</si>
  <si>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</si>
  <si>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</si>
  <si>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</si>
  <si>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</si>
  <si>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</si>
  <si>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</si>
  <si>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</si>
  <si>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</si>
  <si>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</si>
  <si>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</si>
  <si>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</si>
  <si>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</si>
  <si>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</si>
  <si>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</si>
  <si>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</si>
  <si>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</si>
  <si>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</si>
  <si>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</si>
  <si>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</si>
  <si>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</si>
  <si>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</si>
  <si>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</si>
  <si>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</si>
  <si>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</si>
  <si>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</si>
  <si>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</si>
  <si>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</si>
  <si>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</si>
  <si>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</si>
  <si>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</si>
  <si>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</si>
  <si>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</si>
  <si>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</si>
  <si>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</si>
  <si>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</si>
  <si>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</si>
  <si>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</si>
  <si>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</si>
  <si>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</si>
  <si>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</si>
  <si>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</si>
  <si>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</si>
  <si>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</si>
  <si>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</si>
  <si>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</si>
  <si>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</si>
  <si>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</si>
  <si>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</si>
  <si>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</si>
  <si>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</si>
  <si>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</si>
  <si>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</si>
  <si>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</si>
  <si>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</si>
  <si>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</si>
  <si>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</si>
  <si>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</si>
  <si>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</si>
  <si>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</si>
  <si>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</si>
  <si>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</si>
  <si>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</si>
  <si>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</si>
  <si>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</si>
  <si>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</si>
  <si>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</si>
  <si>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</si>
  <si>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</si>
  <si>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</si>
  <si>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</si>
  <si>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</si>
  <si>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</si>
  <si>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</si>
  <si>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</si>
  <si>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</si>
  <si>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</si>
  <si>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</si>
  <si>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</si>
  <si>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</si>
  <si>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</si>
  <si>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</si>
  <si>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</si>
  <si>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</si>
  <si>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</si>
  <si>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</si>
  <si>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</si>
  <si>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</si>
  <si>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</si>
  <si>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</si>
  <si>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</si>
  <si>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</si>
  <si>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</si>
  <si>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</si>
  <si>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</si>
  <si>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</si>
  <si>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</si>
  <si>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</si>
  <si>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</si>
  <si>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</si>
  <si>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</si>
  <si>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</si>
  <si>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</si>
  <si>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</si>
  <si>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</si>
  <si>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</si>
  <si>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</si>
  <si>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</si>
  <si>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</si>
  <si>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</si>
  <si>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</si>
  <si>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</si>
  <si>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</si>
  <si>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</si>
  <si>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</si>
  <si>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</si>
  <si>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</si>
  <si>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</si>
  <si>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</si>
  <si>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</si>
  <si>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</si>
  <si>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</si>
  <si>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</si>
  <si>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</si>
  <si>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</si>
  <si>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</si>
  <si>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</si>
  <si>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</si>
  <si>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</si>
  <si>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</si>
  <si>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</si>
  <si>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</si>
  <si>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</si>
  <si>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</si>
  <si>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</si>
  <si>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</si>
  <si>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</si>
  <si>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</si>
  <si>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</si>
  <si>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</si>
  <si>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</si>
  <si>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</si>
  <si>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</si>
  <si>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</si>
  <si>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</si>
  <si>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</si>
  <si>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</si>
  <si>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</si>
  <si>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</si>
  <si>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</si>
  <si>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</si>
  <si>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</si>
  <si>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</si>
  <si>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</si>
  <si>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</si>
  <si>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</si>
  <si>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</si>
  <si>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</si>
  <si>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</si>
  <si>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</si>
  <si>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</si>
  <si>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</si>
  <si>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</si>
  <si>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</si>
  <si>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</si>
  <si>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</si>
  <si>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</si>
  <si>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</si>
  <si>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</si>
  <si>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</si>
  <si>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</si>
  <si>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</si>
  <si>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</si>
  <si>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</si>
  <si>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</si>
  <si>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</si>
  <si>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</si>
  <si>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</si>
  <si>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</si>
  <si>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</si>
  <si>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</si>
  <si>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</si>
  <si>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</si>
  <si>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</si>
  <si>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</si>
  <si>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</si>
  <si>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</si>
  <si>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</si>
  <si>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</si>
  <si>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</si>
  <si>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</si>
  <si>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</si>
  <si>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</si>
  <si>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</si>
  <si>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</si>
  <si>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</si>
  <si>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</si>
  <si>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</si>
  <si>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</si>
  <si>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</si>
  <si>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</si>
  <si>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</si>
  <si>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</si>
  <si>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</si>
  <si>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</si>
  <si>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</si>
  <si>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</si>
  <si>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</si>
  <si>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</si>
  <si>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</si>
  <si>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</si>
  <si>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</si>
  <si>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</si>
  <si>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</si>
  <si>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</si>
  <si>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</si>
  <si>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</si>
  <si>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</si>
  <si>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</si>
  <si>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</si>
  <si>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</si>
  <si>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</si>
  <si>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</si>
  <si>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</si>
  <si>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</si>
  <si>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</si>
  <si>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</si>
  <si>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</si>
  <si>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</si>
  <si>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</si>
  <si>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</si>
  <si>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</si>
  <si>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</si>
  <si>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</si>
  <si>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</si>
  <si>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</si>
  <si>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</si>
  <si>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</si>
  <si>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</si>
  <si>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</si>
  <si>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</si>
  <si>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</si>
  <si>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</si>
  <si>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</si>
  <si>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</si>
  <si>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</si>
  <si>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</si>
  <si>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</si>
  <si>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</si>
  <si>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</si>
  <si>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</si>
  <si>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</si>
  <si>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</si>
  <si>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</si>
  <si>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</si>
  <si>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</si>
  <si>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</si>
  <si>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</si>
  <si>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</si>
  <si>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</si>
  <si>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</si>
  <si>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</si>
  <si>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</si>
  <si>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</si>
  <si>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</si>
  <si>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</si>
  <si>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</si>
  <si>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</si>
  <si>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</si>
  <si>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</si>
  <si>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</si>
  <si>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</si>
  <si>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</si>
  <si>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</si>
  <si>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</si>
  <si>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</si>
  <si>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</si>
  <si>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</si>
  <si>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</si>
  <si>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</si>
  <si>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</si>
  <si>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</si>
  <si>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</si>
  <si>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</si>
  <si>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</si>
  <si>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</si>
  <si>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</si>
  <si>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</si>
  <si>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</si>
  <si>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</si>
  <si>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</si>
  <si>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</si>
  <si>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</si>
  <si>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</si>
  <si>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</si>
  <si>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</si>
  <si>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</si>
  <si>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</si>
  <si>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</si>
  <si>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</si>
  <si>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</si>
  <si>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</si>
  <si>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</si>
  <si>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</si>
  <si>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</si>
  <si>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</si>
  <si>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</si>
  <si>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</si>
  <si>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</si>
  <si>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</si>
  <si>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</si>
  <si>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</si>
  <si>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</si>
  <si>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</si>
  <si>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</si>
  <si>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</si>
  <si>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</si>
  <si>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</si>
  <si>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</si>
  <si>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</si>
  <si>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</si>
  <si>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</si>
  <si>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</si>
  <si>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</si>
  <si>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</si>
  <si>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</si>
  <si>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</si>
  <si>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</si>
  <si>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</si>
  <si>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</si>
  <si>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</si>
  <si>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</si>
  <si>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</si>
  <si>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</si>
  <si>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</si>
  <si>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</si>
  <si>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</si>
  <si>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</si>
  <si>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</si>
  <si>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</si>
  <si>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</si>
  <si>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</si>
  <si>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</si>
  <si>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</si>
  <si>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</si>
  <si>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</si>
  <si>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</si>
  <si>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</si>
  <si>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</si>
  <si>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</si>
  <si>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</si>
  <si>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</si>
  <si>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</si>
  <si>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</si>
  <si>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</si>
  <si>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</si>
  <si>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</si>
  <si>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</si>
  <si>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</si>
  <si>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</si>
  <si>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</si>
  <si>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</si>
  <si>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</si>
  <si>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</si>
  <si>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</si>
  <si>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</si>
  <si>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</si>
  <si>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</si>
  <si>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</si>
  <si>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</si>
  <si>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</si>
  <si>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</si>
  <si>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</si>
  <si>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</si>
  <si>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</si>
  <si>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</si>
  <si>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</si>
  <si>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</si>
  <si>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</si>
  <si>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</si>
  <si>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</si>
  <si>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</si>
  <si>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</si>
  <si>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</si>
  <si>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</si>
  <si>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</si>
  <si>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</si>
  <si>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</si>
  <si>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</si>
  <si>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</si>
  <si>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</si>
  <si>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</si>
  <si>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</si>
  <si>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</si>
  <si>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</si>
  <si>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</si>
  <si>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</si>
  <si>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</si>
  <si>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</si>
  <si>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</si>
  <si>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</si>
  <si>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</si>
  <si>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</si>
  <si>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</si>
  <si>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</si>
  <si>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</si>
  <si>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</si>
  <si>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</si>
  <si>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</si>
  <si>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</si>
  <si>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</si>
  <si>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</si>
  <si>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</si>
  <si>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</si>
  <si>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</si>
  <si>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</si>
  <si>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</si>
  <si>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</si>
  <si>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</si>
  <si>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</si>
  <si>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</si>
  <si>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</si>
  <si>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</si>
  <si>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</si>
  <si>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</si>
  <si>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</si>
  <si>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</si>
  <si>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</si>
  <si>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</si>
  <si>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</si>
  <si>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</si>
  <si>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</si>
  <si>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</si>
  <si>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</si>
  <si>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</si>
  <si>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</si>
  <si>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</si>
  <si>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</si>
  <si>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</si>
  <si>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</si>
  <si>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</si>
  <si>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</si>
  <si>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</si>
  <si>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</si>
  <si>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</si>
  <si>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</si>
  <si>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</si>
  <si>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</si>
  <si>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</si>
  <si>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</si>
  <si>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</si>
  <si>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</si>
  <si>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</si>
  <si>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</si>
  <si>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</si>
  <si>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</si>
  <si>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</si>
  <si>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</si>
  <si>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</si>
  <si>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</si>
  <si>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</si>
  <si>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</si>
  <si>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</si>
  <si>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</si>
  <si>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</si>
  <si>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</si>
  <si>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</si>
  <si>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</si>
  <si>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</si>
  <si>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</si>
  <si>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</si>
  <si>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</si>
  <si>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</si>
  <si>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</si>
  <si>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</si>
  <si>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</si>
  <si>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</si>
  <si>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</si>
  <si>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</si>
  <si>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</si>
  <si>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</si>
  <si>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</si>
  <si>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</si>
  <si>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</si>
  <si>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</si>
  <si>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</si>
  <si>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</si>
  <si>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</si>
  <si>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</si>
  <si>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</si>
  <si>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</si>
  <si>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</si>
  <si>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</si>
  <si>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</si>
  <si>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</si>
  <si>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</si>
  <si>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</si>
  <si>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</si>
  <si>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</si>
  <si>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</si>
  <si>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</si>
  <si>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</si>
  <si>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</si>
  <si>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</si>
  <si>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</si>
  <si>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</si>
  <si>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</si>
  <si>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</si>
  <si>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</si>
  <si>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</si>
  <si>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</si>
  <si>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</si>
  <si>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</si>
  <si>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</si>
  <si>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</si>
  <si>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</si>
  <si>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</si>
  <si>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</si>
  <si>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</si>
  <si>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</si>
  <si>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</si>
  <si>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</si>
  <si>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</si>
  <si>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</si>
  <si>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</si>
  <si>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</si>
  <si>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</si>
  <si>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</si>
  <si>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</si>
  <si>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</si>
  <si>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</si>
  <si>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</si>
  <si>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</si>
  <si>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</si>
  <si>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</si>
  <si>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</si>
  <si>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</si>
  <si>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</si>
  <si>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</si>
  <si>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</si>
  <si>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</si>
  <si>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</si>
  <si>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</si>
  <si>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</si>
  <si>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</si>
  <si>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</si>
  <si>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</si>
  <si>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</si>
  <si>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</si>
  <si>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</si>
  <si>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</si>
  <si>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</si>
  <si>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</si>
  <si>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</si>
  <si>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</si>
  <si>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</si>
  <si>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</si>
  <si>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</si>
  <si>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</si>
  <si>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</si>
  <si>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</si>
  <si>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</si>
  <si>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</si>
  <si>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</si>
  <si>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</si>
  <si>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</si>
  <si>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</si>
  <si>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</si>
  <si>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</si>
  <si>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</si>
  <si>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</si>
  <si>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</si>
  <si>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</si>
  <si>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</si>
  <si>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</si>
  <si>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</si>
  <si>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</si>
  <si>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</si>
  <si>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</si>
  <si>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</si>
  <si>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</si>
  <si>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</si>
  <si>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</si>
  <si>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</si>
  <si>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</si>
  <si>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</si>
  <si>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</si>
  <si>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</si>
  <si>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</si>
  <si>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</si>
  <si>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</si>
  <si>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</si>
  <si>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</si>
  <si>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</si>
  <si>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</si>
  <si>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</si>
  <si>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</si>
  <si>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</si>
  <si>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</si>
  <si>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</si>
  <si>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</si>
  <si>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</si>
  <si>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</si>
  <si>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</si>
  <si>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</si>
  <si>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</si>
  <si>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</si>
  <si>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</si>
  <si>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</si>
  <si>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</si>
  <si>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</si>
  <si>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</si>
  <si>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</si>
  <si>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</si>
  <si>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</si>
  <si>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</si>
  <si>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</si>
  <si>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</si>
  <si>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</si>
  <si>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</si>
  <si>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</si>
  <si>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</si>
  <si>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</si>
  <si>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</si>
  <si>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</si>
  <si>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</si>
  <si>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</si>
  <si>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</si>
  <si>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</si>
  <si>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</si>
  <si>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</si>
  <si>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</si>
  <si>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</si>
  <si>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</si>
  <si>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</si>
  <si>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</si>
  <si>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</si>
  <si>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</si>
  <si>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</si>
  <si>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</si>
  <si>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</si>
  <si>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</si>
  <si>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</si>
  <si>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</si>
  <si>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</si>
  <si>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</si>
  <si>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</si>
  <si>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</si>
  <si>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</si>
  <si>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</si>
  <si>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</si>
  <si>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</si>
  <si>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</si>
  <si>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</si>
  <si>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</si>
  <si>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</si>
  <si>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</si>
  <si>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</si>
  <si>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</si>
  <si>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</si>
  <si>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</si>
  <si>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</si>
  <si>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</si>
  <si>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</si>
  <si>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</si>
  <si>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</si>
  <si>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</si>
  <si>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</si>
  <si>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</si>
  <si>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</si>
  <si>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</si>
  <si>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</si>
  <si>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</si>
  <si>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</si>
  <si>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</si>
  <si>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</si>
  <si>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</si>
  <si>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</si>
  <si>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</si>
  <si>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</si>
  <si>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</si>
  <si>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</si>
  <si>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</si>
  <si>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</si>
  <si>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</si>
  <si>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</si>
  <si>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</si>
  <si>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</si>
  <si>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</si>
  <si>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</si>
  <si>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</si>
  <si>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</si>
  <si>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</si>
  <si>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</si>
  <si>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</si>
  <si>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</si>
  <si>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</si>
  <si>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</si>
  <si>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</si>
  <si>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</si>
  <si>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</si>
  <si>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</si>
  <si>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</si>
  <si>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</si>
  <si>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</si>
  <si>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</si>
  <si>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</si>
  <si>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</si>
  <si>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</si>
  <si>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</si>
  <si>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</si>
  <si>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</si>
  <si>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</si>
  <si>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</si>
  <si>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</si>
  <si>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</si>
  <si>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</si>
  <si>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</si>
  <si>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</si>
  <si>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</si>
  <si>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</si>
  <si>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</si>
  <si>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</si>
  <si>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</si>
  <si>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</si>
  <si>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</si>
  <si>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</si>
  <si>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</si>
  <si>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</si>
  <si>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</si>
  <si>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</si>
  <si>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</si>
  <si>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</si>
  <si>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</si>
  <si>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</si>
  <si>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</si>
  <si>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</si>
  <si>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</si>
  <si>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</si>
  <si>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</si>
  <si>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</si>
  <si>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</si>
  <si>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</si>
  <si>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</si>
  <si>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</si>
  <si>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</si>
  <si>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</si>
  <si>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</si>
  <si>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</si>
  <si>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</si>
  <si>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</si>
  <si>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</si>
  <si>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</si>
  <si>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</si>
  <si>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</si>
  <si>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</si>
  <si>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</si>
  <si>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</si>
  <si>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</si>
  <si>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</si>
  <si>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</si>
  <si>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</si>
  <si>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</si>
  <si>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</si>
  <si>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</si>
  <si>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</si>
  <si>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</si>
  <si>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</si>
  <si>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</si>
  <si>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</si>
  <si>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</si>
  <si>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</si>
  <si>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</si>
  <si>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</si>
  <si>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</si>
  <si>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</si>
  <si>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</si>
  <si>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</si>
  <si>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</si>
  <si>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</si>
  <si>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</si>
  <si>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</si>
  <si>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</si>
  <si>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</si>
  <si>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</si>
  <si>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</si>
  <si>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</si>
  <si>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</si>
  <si>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</si>
  <si>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</si>
  <si>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</si>
  <si>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</si>
  <si>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</si>
  <si>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</si>
  <si>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</si>
  <si>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</si>
  <si>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</si>
  <si>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</si>
  <si>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</si>
  <si>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</si>
  <si>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</si>
  <si>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</si>
  <si>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</si>
  <si>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</si>
  <si>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</si>
  <si>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</si>
  <si>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</si>
  <si>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</si>
  <si>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</si>
  <si>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</si>
  <si>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</si>
  <si>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</si>
  <si>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</si>
  <si>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</si>
  <si>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</si>
  <si>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</si>
  <si>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</si>
  <si>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</si>
  <si>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</si>
  <si>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</si>
  <si>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</si>
  <si>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</si>
  <si>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</si>
  <si>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</si>
  <si>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</si>
  <si>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</si>
  <si>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</si>
  <si>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</si>
  <si>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</si>
  <si>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</si>
  <si>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</si>
  <si>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</si>
  <si>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</si>
  <si>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</si>
  <si>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</si>
  <si>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</si>
  <si>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</si>
  <si>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</si>
  <si>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</si>
  <si>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</si>
  <si>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</si>
  <si>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</si>
  <si>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</si>
  <si>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</si>
  <si>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</si>
  <si>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</si>
  <si>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</si>
  <si>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</si>
  <si>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</si>
  <si>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</si>
  <si>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</si>
  <si>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</si>
  <si>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</si>
  <si>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</si>
  <si>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</si>
  <si>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</si>
  <si>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</si>
  <si>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</si>
  <si>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</si>
  <si>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</si>
  <si>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</si>
  <si>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</si>
  <si>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</si>
  <si>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</si>
  <si>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</si>
  <si>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</si>
  <si>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</si>
  <si>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</si>
  <si>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</si>
  <si>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</si>
  <si>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</si>
  <si>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</si>
  <si>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</si>
  <si>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</si>
  <si>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</si>
  <si>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</si>
  <si>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</si>
  <si>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</si>
  <si>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</si>
  <si>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</si>
  <si>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</si>
  <si>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</si>
  <si>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</si>
  <si>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</si>
  <si>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</si>
  <si>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</si>
  <si>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</si>
  <si>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</si>
  <si>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</si>
  <si>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</si>
  <si>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</si>
  <si>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</si>
  <si>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</si>
  <si>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</si>
  <si>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</si>
  <si>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</si>
  <si>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</si>
  <si>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</si>
  <si>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</si>
  <si>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</si>
  <si>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</si>
  <si>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</si>
  <si>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</si>
  <si>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</si>
  <si>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</si>
  <si>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</si>
  <si>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</si>
  <si>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</si>
  <si>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</si>
  <si>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</si>
  <si>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</si>
  <si>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</si>
  <si>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</si>
  <si>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</si>
  <si>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</si>
  <si>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</si>
  <si>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</si>
  <si>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</si>
  <si>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</si>
  <si>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</si>
  <si>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</si>
  <si>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</si>
  <si>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</si>
  <si>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</si>
  <si>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</si>
  <si>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</si>
  <si>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</si>
  <si>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</si>
  <si>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</si>
  <si>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</si>
  <si>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</si>
  <si>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</si>
  <si>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</si>
  <si>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</si>
  <si>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</si>
  <si>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</si>
  <si>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</si>
  <si>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</si>
  <si>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</si>
  <si>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</si>
  <si>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</si>
  <si>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</si>
  <si>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</si>
  <si>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</si>
  <si>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</si>
  <si>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</si>
  <si>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</si>
  <si>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</si>
  <si>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</si>
  <si>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</si>
  <si>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</si>
  <si>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</si>
  <si>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</si>
  <si>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</si>
  <si>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</si>
  <si>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</si>
  <si>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</si>
  <si>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</si>
  <si>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</si>
  <si>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</si>
  <si>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</si>
  <si>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</si>
  <si>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</si>
  <si>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</si>
  <si>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</si>
  <si>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</si>
  <si>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</si>
  <si>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</si>
  <si>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</si>
  <si>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</si>
  <si>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</si>
  <si>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</si>
  <si>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</si>
  <si>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</si>
  <si>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</si>
  <si>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</si>
  <si>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</si>
  <si>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</si>
  <si>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</si>
  <si>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</si>
  <si>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</si>
  <si>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</si>
  <si>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</si>
  <si>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</si>
  <si>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</si>
  <si>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</si>
  <si>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</si>
  <si>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</si>
  <si>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</si>
  <si>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</si>
  <si>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</si>
  <si>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</si>
  <si>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</si>
  <si>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</si>
  <si>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</si>
  <si>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</si>
  <si>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</si>
  <si>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</si>
  <si>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</si>
  <si>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</si>
  <si>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</si>
  <si>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</si>
  <si>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</si>
  <si>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</si>
  <si>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</si>
  <si>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</si>
  <si>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</si>
  <si>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</si>
  <si>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</si>
  <si>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</si>
  <si>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</si>
  <si>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</si>
  <si>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</si>
  <si>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</si>
  <si>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</si>
  <si>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</si>
  <si>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</si>
  <si>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</si>
  <si>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</si>
  <si>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</si>
  <si>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</si>
  <si>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</si>
  <si>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</si>
  <si>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</si>
  <si>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</si>
  <si>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</si>
  <si>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</si>
  <si>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</si>
  <si>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</si>
  <si>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</si>
  <si>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</si>
  <si>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</si>
  <si>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</si>
  <si>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</si>
  <si>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</si>
  <si>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</si>
  <si>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</si>
  <si>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</si>
  <si>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</si>
  <si>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</si>
  <si>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</si>
  <si>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</si>
  <si>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</si>
  <si>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</si>
  <si>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</si>
  <si>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</si>
  <si>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</si>
  <si>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</si>
  <si>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</si>
  <si>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</si>
  <si>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</si>
  <si>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</si>
  <si>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</si>
  <si>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</si>
  <si>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</si>
  <si>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</si>
  <si>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</si>
  <si>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</si>
  <si>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</si>
  <si>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</si>
  <si>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</si>
  <si>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</si>
  <si>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</si>
  <si>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</si>
  <si>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</si>
  <si>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</si>
  <si>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</si>
  <si>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</si>
  <si>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</si>
  <si>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</si>
  <si>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</si>
  <si>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</si>
  <si>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</si>
  <si>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</si>
  <si>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</si>
  <si>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</si>
  <si>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</si>
  <si>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</si>
  <si>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</si>
  <si>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</si>
  <si>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</si>
  <si>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</si>
  <si>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</si>
  <si>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</si>
  <si>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</si>
  <si>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</si>
  <si>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</si>
  <si>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</si>
  <si>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</si>
  <si>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</si>
  <si>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</si>
  <si>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</si>
  <si>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</si>
  <si>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</si>
  <si>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</si>
  <si>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</si>
  <si>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</si>
  <si>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</si>
  <si>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</si>
  <si>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</si>
  <si>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</si>
  <si>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</si>
  <si>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</si>
  <si>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</si>
  <si>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</si>
  <si>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</si>
  <si>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</si>
  <si>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</si>
  <si>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</si>
  <si>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</si>
  <si>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</si>
  <si>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</si>
  <si>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</si>
  <si>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</si>
  <si>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</si>
  <si>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</si>
  <si>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</si>
  <si>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</si>
  <si>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</si>
  <si>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</si>
  <si>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</si>
  <si>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</si>
  <si>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</si>
  <si>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</si>
  <si>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</si>
  <si>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</si>
  <si>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</si>
  <si>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</si>
  <si>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</si>
  <si>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</si>
  <si>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</si>
  <si>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</si>
  <si>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</si>
  <si>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</si>
  <si>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</si>
  <si>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</si>
  <si>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</si>
  <si>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</si>
  <si>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</si>
  <si>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</si>
  <si>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</si>
  <si>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</si>
  <si>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</si>
  <si>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</si>
  <si>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</si>
  <si>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</si>
  <si>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</si>
  <si>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</si>
  <si>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</si>
  <si>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</si>
  <si>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</si>
  <si>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</si>
  <si>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</si>
  <si>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</si>
  <si>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</si>
  <si>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</si>
  <si>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</si>
  <si>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</si>
  <si>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</si>
  <si>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</si>
  <si>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</si>
  <si>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</si>
  <si>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</si>
  <si>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</si>
  <si>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</si>
  <si>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</si>
  <si>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</si>
  <si>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</si>
  <si>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</si>
  <si>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</si>
  <si>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</si>
  <si>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</si>
  <si>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</si>
  <si>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</si>
  <si>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</si>
  <si>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</si>
  <si>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</si>
  <si>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</si>
  <si>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</si>
  <si>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</si>
  <si>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</si>
  <si>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</si>
  <si>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</si>
  <si>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</si>
  <si>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</si>
  <si>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</si>
  <si>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</si>
  <si>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</si>
  <si>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</si>
  <si>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</si>
  <si>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</si>
  <si>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</si>
  <si>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</si>
  <si>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</si>
  <si>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</si>
  <si>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</si>
  <si>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</si>
  <si>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</si>
  <si>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</si>
  <si>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</si>
  <si>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</si>
  <si>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</si>
  <si>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</si>
  <si>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</si>
  <si>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</si>
  <si>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</si>
  <si>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</si>
  <si>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</si>
  <si>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</si>
  <si>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</si>
  <si>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</si>
  <si>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</si>
  <si>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</si>
  <si>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</si>
  <si>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</si>
  <si>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</si>
  <si>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</si>
  <si>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</si>
  <si>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</si>
  <si>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</si>
  <si>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</si>
  <si>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</si>
  <si>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</si>
  <si>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</si>
  <si>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</si>
  <si>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</si>
  <si>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</si>
  <si>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</si>
  <si>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</si>
  <si>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</si>
  <si>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</si>
  <si>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</si>
  <si>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</si>
  <si>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</si>
  <si>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</si>
  <si>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</si>
  <si>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</si>
  <si>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</si>
  <si>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</si>
  <si>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</si>
  <si>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</si>
  <si>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</si>
  <si>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</si>
  <si>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</si>
  <si>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</si>
  <si>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</si>
  <si>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</si>
  <si>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</si>
  <si>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</si>
  <si>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</si>
  <si>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</si>
  <si>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</si>
  <si>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</si>
  <si>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</si>
  <si>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</si>
  <si>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</si>
  <si>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</si>
  <si>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</si>
  <si>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</si>
  <si>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</si>
  <si>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</si>
  <si>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</si>
  <si>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</si>
  <si>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</si>
  <si>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</si>
  <si>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</si>
  <si>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</si>
  <si>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</si>
  <si>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</si>
  <si>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</si>
  <si>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</si>
  <si>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</si>
  <si>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</si>
  <si>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</si>
  <si>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</si>
  <si>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</si>
  <si>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</si>
  <si>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</si>
  <si>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</si>
  <si>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</si>
  <si>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</si>
  <si>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</si>
  <si>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</si>
  <si>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</si>
  <si>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</si>
  <si>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</si>
  <si>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</si>
  <si>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</si>
  <si>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</si>
  <si>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</si>
  <si>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</si>
  <si>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</si>
  <si>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</si>
  <si>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</si>
  <si>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</si>
  <si>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</si>
  <si>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</si>
  <si>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</si>
  <si>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</si>
  <si>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</si>
  <si>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</si>
  <si>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</si>
  <si>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</si>
  <si>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</si>
  <si>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</si>
  <si>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</si>
  <si>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</si>
  <si>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</si>
  <si>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</si>
  <si>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</si>
  <si>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</si>
  <si>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</si>
  <si>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</si>
  <si>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</si>
  <si>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</si>
  <si>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</si>
  <si>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</si>
  <si>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</si>
  <si>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</si>
  <si>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</si>
  <si>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</si>
  <si>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</si>
  <si>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</si>
  <si>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</si>
  <si>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</si>
  <si>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</si>
  <si>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</si>
  <si>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</si>
  <si>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</si>
  <si>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</si>
  <si>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</si>
  <si>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</si>
  <si>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</si>
  <si>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</si>
  <si>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</si>
  <si>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</si>
  <si>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</si>
  <si>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</si>
  <si>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</si>
  <si>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</si>
  <si>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</si>
  <si>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</si>
  <si>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</si>
  <si>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</si>
  <si>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</si>
  <si>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</si>
  <si>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</si>
  <si>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</si>
  <si>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</si>
  <si>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</si>
  <si>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</si>
  <si>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</si>
  <si>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</si>
  <si>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</si>
  <si>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</si>
  <si>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</si>
  <si>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</si>
  <si>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</si>
  <si>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</si>
  <si>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</si>
  <si>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</si>
  <si>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</si>
  <si>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</si>
  <si>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</si>
  <si>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</si>
  <si>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</si>
  <si>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</si>
  <si>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</si>
  <si>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</si>
  <si>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</si>
  <si>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</si>
  <si>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</si>
  <si>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</si>
  <si>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</si>
  <si>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</si>
  <si>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</si>
  <si>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</si>
  <si>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</si>
  <si>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</si>
  <si>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</si>
  <si>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</si>
  <si>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</si>
  <si>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</si>
  <si>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</si>
  <si>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</si>
  <si>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</si>
  <si>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</si>
  <si>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</si>
  <si>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</si>
  <si>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</si>
  <si>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</si>
  <si>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</si>
  <si>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</si>
  <si>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</si>
  <si>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</si>
  <si>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</si>
  <si>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</si>
  <si>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</si>
  <si>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</si>
  <si>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</si>
  <si>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</si>
  <si>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</si>
  <si>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</si>
  <si>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</si>
  <si>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</si>
  <si>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</si>
  <si>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</si>
  <si>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</si>
  <si>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</si>
  <si>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</si>
  <si>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</si>
  <si>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</si>
  <si>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</si>
  <si>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</si>
  <si>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</si>
  <si>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</si>
  <si>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</si>
  <si>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</si>
  <si>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</si>
  <si>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</si>
  <si>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</si>
  <si>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</si>
  <si>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</si>
  <si>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</si>
  <si>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</si>
  <si>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</si>
  <si>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</si>
  <si>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</si>
  <si>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</si>
  <si>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</si>
  <si>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</si>
  <si>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</si>
  <si>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</si>
  <si>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</si>
  <si>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</si>
  <si>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</si>
  <si>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</si>
  <si>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</si>
  <si>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</si>
  <si>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</si>
  <si>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</si>
  <si>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</si>
  <si>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</si>
  <si>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</si>
  <si>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</si>
  <si>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</si>
  <si>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</si>
  <si>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</si>
  <si>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</si>
  <si>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</si>
  <si>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</si>
  <si>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</si>
  <si>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</si>
  <si>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</si>
  <si>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</si>
  <si>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</si>
  <si>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</si>
  <si>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</si>
  <si>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</si>
  <si>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</si>
  <si>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</si>
  <si>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</si>
  <si>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</si>
  <si>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</si>
  <si>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</si>
  <si>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</si>
  <si>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</si>
  <si>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</si>
  <si>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</si>
  <si>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</si>
  <si>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</si>
  <si>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</si>
  <si>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</si>
  <si>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</si>
  <si>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</si>
  <si>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</si>
  <si>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</si>
  <si>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</si>
  <si>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</si>
  <si>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</si>
  <si>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</si>
  <si>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</si>
  <si>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</si>
  <si>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</si>
  <si>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</si>
  <si>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</si>
  <si>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</si>
  <si>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</si>
  <si>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</si>
  <si>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</si>
  <si>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</si>
  <si>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</si>
  <si>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</si>
  <si>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</si>
  <si>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</si>
  <si>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</si>
  <si>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</si>
  <si>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</si>
  <si>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</si>
  <si>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</si>
  <si>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</si>
  <si>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</si>
  <si>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</si>
  <si>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</si>
  <si>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</si>
  <si>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</si>
  <si>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</si>
  <si>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</si>
  <si>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</si>
  <si>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</si>
  <si>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</si>
  <si>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</si>
  <si>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</si>
  <si>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</si>
  <si>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</si>
  <si>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</si>
  <si>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</si>
  <si>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</si>
  <si>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</si>
  <si>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</si>
  <si>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</si>
  <si>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</si>
  <si>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</si>
  <si>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</si>
  <si>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</si>
  <si>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</si>
  <si>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</si>
  <si>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</si>
  <si>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</si>
  <si>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</si>
  <si>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</si>
  <si>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</si>
  <si>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</si>
  <si>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</si>
  <si>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</si>
  <si>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</si>
  <si>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</si>
  <si>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</si>
  <si>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</si>
  <si>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</si>
  <si>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</si>
  <si>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</si>
  <si>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</si>
  <si>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</si>
  <si>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</si>
  <si>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</si>
  <si>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</si>
  <si>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</si>
  <si>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</si>
  <si>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</si>
  <si>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</si>
  <si>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</si>
  <si>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</si>
  <si>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</si>
  <si>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</si>
  <si>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</si>
  <si>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</si>
  <si>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</si>
  <si>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</si>
  <si>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</si>
  <si>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</si>
  <si>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</si>
  <si>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</si>
  <si>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</si>
  <si>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</si>
  <si>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</si>
  <si>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</si>
  <si>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</si>
  <si>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</si>
  <si>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</si>
  <si>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</si>
  <si>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</si>
  <si>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</si>
  <si>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</si>
  <si>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</si>
  <si>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</si>
  <si>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</si>
  <si>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</si>
  <si>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</si>
  <si>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</si>
  <si>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</si>
  <si>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</si>
  <si>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</si>
  <si>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</si>
  <si>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</si>
  <si>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</si>
  <si>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</si>
  <si>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</si>
  <si>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</si>
  <si>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</si>
  <si>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</si>
  <si>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</si>
  <si>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</si>
  <si>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</si>
  <si>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</si>
  <si>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</si>
  <si>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</si>
  <si>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</si>
  <si>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</si>
  <si>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</si>
  <si>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</si>
  <si>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</si>
  <si>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</si>
  <si>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</si>
  <si>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</si>
  <si>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</si>
  <si>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</si>
  <si>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</si>
  <si>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</si>
  <si>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</si>
  <si>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</si>
  <si>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</si>
  <si>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</si>
  <si>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</si>
  <si>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</si>
  <si>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</si>
  <si>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</si>
  <si>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</si>
  <si>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</si>
  <si>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</si>
  <si>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</si>
  <si>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</si>
  <si>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</si>
  <si>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</si>
  <si>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</si>
  <si>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</si>
  <si>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</si>
  <si>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</si>
  <si>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</si>
  <si>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</si>
  <si>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</si>
  <si>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</si>
  <si>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</si>
  <si>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</si>
  <si>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</si>
  <si>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</si>
  <si>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</si>
  <si>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</si>
  <si>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</si>
  <si>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</si>
  <si>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</si>
  <si>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</si>
  <si>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</si>
  <si>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</si>
  <si>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</si>
  <si>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</si>
  <si>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</si>
  <si>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</si>
  <si>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</si>
  <si>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</si>
  <si>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</si>
  <si>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</si>
  <si>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</si>
  <si>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</si>
  <si>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</si>
  <si>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</si>
  <si>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</si>
  <si>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</si>
  <si>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</si>
  <si>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</si>
  <si>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</si>
  <si>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</si>
  <si>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</si>
  <si>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</si>
  <si>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</si>
  <si>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</si>
  <si>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</si>
  <si>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</si>
  <si>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</si>
  <si>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</si>
  <si>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</si>
  <si>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</si>
  <si>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</si>
  <si>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</si>
  <si>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</si>
  <si>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</si>
  <si>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</si>
  <si>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</si>
  <si>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</si>
  <si>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</si>
  <si>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</si>
  <si>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</si>
  <si>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</si>
  <si>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</si>
  <si>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</si>
  <si>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</si>
  <si>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</si>
  <si>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</si>
  <si>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</si>
  <si>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</si>
  <si>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</si>
  <si>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</si>
  <si>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</si>
  <si>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</si>
  <si>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</si>
  <si>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</si>
  <si>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</si>
  <si>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</si>
  <si>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</si>
  <si>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</si>
  <si>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</si>
  <si>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</si>
  <si>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</si>
  <si>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</si>
  <si>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</si>
  <si>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</si>
  <si>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</si>
  <si>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</si>
  <si>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</si>
  <si>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</si>
  <si>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</si>
  <si>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</si>
  <si>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</si>
  <si>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</si>
  <si>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</si>
  <si>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</si>
  <si>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</si>
  <si>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</si>
  <si>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</si>
  <si>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</si>
  <si>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</si>
  <si>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</si>
  <si>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</si>
  <si>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</si>
  <si>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</si>
  <si>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</si>
  <si>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</si>
  <si>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</si>
  <si>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</si>
  <si>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</si>
  <si>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</si>
  <si>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</si>
  <si>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</si>
  <si>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</si>
  <si>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</si>
  <si>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</si>
  <si>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</si>
  <si>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</si>
  <si>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</si>
  <si>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</si>
  <si>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</si>
  <si>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</si>
  <si>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</si>
  <si>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</si>
  <si>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</si>
  <si>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</si>
  <si>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</si>
  <si>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</si>
  <si>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</si>
  <si>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</si>
  <si>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</si>
  <si>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</si>
  <si>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</si>
  <si>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</si>
  <si>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</si>
  <si>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</si>
  <si>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</si>
  <si>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</si>
  <si>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</si>
  <si>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</si>
  <si>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</si>
  <si>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</si>
  <si>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</si>
  <si>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</si>
  <si>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</si>
  <si>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</si>
  <si>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</si>
  <si>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</si>
  <si>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</si>
  <si>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</si>
  <si>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</si>
  <si>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</si>
  <si>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</si>
  <si>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</si>
  <si>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</si>
  <si>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</si>
  <si>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</si>
  <si>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</si>
  <si>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</si>
  <si>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</si>
  <si>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</si>
  <si>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</si>
  <si>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</si>
  <si>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</si>
  <si>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</si>
  <si>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</si>
  <si>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</si>
  <si>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</si>
  <si>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</si>
  <si>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</si>
  <si>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</si>
  <si>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</si>
  <si>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</si>
  <si>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</si>
  <si>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</si>
  <si>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</si>
  <si>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</si>
  <si>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</si>
  <si>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</si>
  <si>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</si>
  <si>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</si>
  <si>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</si>
  <si>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</si>
  <si>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</si>
  <si>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</si>
  <si>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</si>
  <si>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</si>
  <si>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</si>
  <si>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</si>
  <si>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</si>
  <si>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</si>
  <si>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</si>
  <si>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</si>
  <si>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</si>
  <si>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</si>
  <si>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</si>
  <si>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</si>
  <si>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</si>
  <si>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</si>
  <si>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</si>
  <si>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</si>
  <si>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</si>
  <si>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</si>
  <si>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</si>
  <si>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</si>
  <si>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</si>
  <si>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</si>
  <si>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</si>
  <si>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</si>
  <si>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</si>
  <si>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</si>
  <si>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</si>
  <si>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</si>
  <si>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</si>
  <si>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</si>
  <si>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</si>
  <si>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</si>
  <si>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</si>
  <si>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</si>
  <si>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</si>
  <si>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</si>
  <si>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</si>
  <si>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</si>
  <si>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</si>
  <si>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</si>
  <si>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</si>
  <si>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</si>
  <si>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</si>
  <si>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</si>
  <si>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</si>
  <si>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</si>
  <si>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</si>
  <si>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</si>
  <si>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</si>
  <si>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</si>
  <si>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</si>
  <si>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</si>
  <si>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</si>
  <si>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</si>
  <si>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</si>
  <si>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</si>
  <si>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</si>
  <si>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</si>
  <si>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</si>
  <si>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</si>
  <si>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</si>
  <si>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</si>
  <si>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</si>
  <si>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</si>
  <si>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</si>
  <si>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</si>
  <si>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</si>
  <si>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</si>
  <si>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</si>
  <si>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</si>
  <si>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</si>
  <si>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</si>
  <si>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</si>
  <si>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</si>
  <si>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</si>
  <si>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</si>
  <si>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</si>
  <si>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</si>
  <si>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</si>
  <si>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</si>
  <si>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</si>
  <si>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</si>
  <si>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</si>
  <si>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</si>
  <si>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</si>
  <si>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</si>
  <si>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</si>
  <si>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</si>
  <si>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</si>
  <si>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</si>
  <si>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</si>
  <si>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</si>
  <si>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</si>
  <si>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</si>
  <si>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</si>
  <si>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</si>
  <si>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</si>
  <si>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</si>
  <si>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</si>
  <si>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</si>
  <si>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</si>
  <si>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</si>
  <si>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</si>
  <si>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</si>
  <si>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</si>
  <si>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</si>
  <si>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</si>
  <si>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</si>
  <si>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</si>
  <si>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</si>
  <si>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</si>
  <si>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</si>
  <si>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</si>
  <si>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</si>
  <si>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</si>
  <si>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</si>
  <si>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</si>
  <si>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</si>
  <si>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</si>
  <si>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</si>
  <si>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</si>
  <si>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</si>
  <si>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</si>
  <si>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</si>
  <si>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</si>
  <si>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</si>
  <si>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</si>
  <si>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</si>
  <si>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</si>
  <si>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</si>
  <si>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</si>
  <si>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</si>
  <si>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</si>
  <si>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</si>
  <si>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</si>
  <si>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</si>
  <si>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</si>
  <si>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</si>
  <si>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</si>
  <si>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</si>
  <si>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</si>
  <si>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</si>
  <si>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</si>
  <si>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</si>
  <si>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</si>
  <si>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</si>
  <si>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</si>
  <si>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</si>
  <si>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</si>
  <si>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</si>
  <si>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</si>
  <si>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</si>
  <si>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</si>
  <si>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</si>
  <si>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</si>
  <si>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</si>
  <si>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</si>
  <si>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</si>
  <si>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</si>
  <si>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</si>
  <si>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</si>
  <si>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</si>
  <si>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</si>
  <si>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</si>
  <si>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</si>
  <si>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</si>
  <si>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</si>
  <si>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</si>
  <si>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</si>
  <si>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</si>
  <si>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</si>
  <si>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</si>
  <si>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</si>
  <si>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</si>
  <si>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</si>
  <si>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</si>
  <si>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</si>
  <si>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</si>
  <si>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</si>
  <si>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</si>
  <si>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</si>
  <si>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</si>
  <si>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</si>
  <si>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</si>
  <si>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</si>
  <si>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</si>
  <si>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</si>
  <si>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</si>
  <si>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</si>
  <si>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</si>
  <si>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</si>
  <si>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</si>
  <si>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</si>
  <si>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</si>
  <si>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</si>
  <si>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</si>
  <si>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</si>
  <si>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</si>
  <si>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</si>
  <si>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</si>
  <si>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</si>
  <si>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</si>
  <si>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</si>
  <si>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</si>
  <si>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</si>
  <si>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</si>
  <si>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</si>
  <si>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</si>
  <si>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</si>
  <si>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</si>
  <si>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</si>
  <si>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</si>
  <si>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</si>
  <si>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</si>
  <si>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</si>
  <si>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</si>
  <si>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</si>
  <si>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</si>
  <si>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</si>
  <si>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</si>
  <si>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</si>
  <si>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</si>
  <si>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</si>
  <si>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</si>
  <si>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</si>
  <si>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</si>
  <si>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</si>
  <si>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</si>
  <si>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</si>
  <si>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</si>
  <si>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</si>
  <si>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</si>
  <si>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</si>
  <si>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</si>
  <si>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</si>
  <si>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</si>
  <si>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</si>
  <si>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</si>
  <si>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</si>
  <si>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</si>
  <si>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</si>
  <si>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</si>
  <si>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</si>
  <si>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</si>
  <si>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</si>
  <si>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</si>
  <si>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</si>
  <si>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</si>
  <si>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</si>
  <si>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</si>
  <si>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</si>
  <si>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</si>
  <si>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</si>
  <si>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</si>
  <si>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</si>
  <si>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</si>
  <si>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</si>
  <si>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</si>
  <si>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</si>
  <si>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</si>
  <si>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</si>
  <si>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</si>
  <si>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</si>
  <si>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</si>
  <si>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</si>
  <si>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</si>
  <si>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</si>
  <si>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</si>
  <si>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</si>
  <si>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</si>
  <si>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</si>
  <si>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</si>
  <si>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</si>
  <si>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</si>
  <si>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</si>
  <si>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</si>
  <si>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</si>
  <si>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</si>
  <si>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</si>
  <si>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</si>
  <si>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</si>
  <si>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</si>
  <si>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</si>
  <si>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</si>
  <si>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</si>
  <si>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</si>
  <si>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</si>
  <si>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</si>
  <si>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</si>
  <si>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</si>
  <si>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</si>
  <si>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</si>
  <si>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</si>
  <si>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</si>
  <si>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</si>
  <si>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</si>
  <si>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</si>
  <si>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</si>
  <si>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</si>
  <si>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</si>
  <si>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</si>
  <si>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</si>
  <si>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</si>
  <si>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</si>
  <si>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</si>
  <si>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</si>
  <si>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</si>
  <si>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</si>
  <si>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</si>
  <si>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</si>
  <si>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</si>
  <si>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</si>
  <si>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</si>
  <si>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</si>
  <si>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</si>
  <si>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</si>
  <si>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</si>
  <si>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</si>
  <si>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</si>
  <si>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</si>
  <si>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</si>
  <si>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</si>
  <si>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</si>
  <si>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</si>
  <si>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</si>
  <si>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</si>
  <si>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</si>
  <si>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</si>
  <si>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</si>
  <si>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</si>
  <si>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</si>
  <si>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</si>
  <si>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</si>
  <si>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</si>
  <si>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</si>
  <si>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</si>
  <si>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</si>
  <si>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</si>
  <si>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</si>
  <si>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</si>
  <si>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</si>
  <si>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</si>
  <si>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</si>
  <si>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</si>
  <si>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</si>
  <si>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</si>
  <si>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</si>
  <si>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</si>
  <si>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</si>
  <si>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</si>
  <si>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</si>
  <si>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</si>
  <si>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</si>
  <si>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</si>
  <si>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</si>
  <si>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</si>
  <si>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</si>
  <si>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</si>
  <si>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</si>
  <si>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</si>
  <si>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</si>
  <si>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</si>
  <si>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</si>
  <si>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</si>
  <si>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</si>
  <si>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</si>
  <si>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</si>
  <si>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</si>
  <si>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</si>
  <si>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</si>
  <si>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</si>
  <si>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</si>
  <si>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</si>
  <si>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</si>
  <si>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</si>
  <si>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</si>
  <si>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</si>
  <si>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</si>
  <si>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</si>
  <si>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</si>
  <si>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</si>
  <si>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</si>
  <si>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</si>
  <si>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</si>
  <si>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</si>
  <si>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</si>
  <si>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</si>
  <si>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</si>
  <si>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</si>
  <si>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</si>
  <si>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</si>
  <si>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</si>
  <si>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</si>
  <si>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</si>
  <si>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</si>
  <si>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</si>
  <si>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</si>
  <si>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</si>
  <si>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</si>
  <si>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</si>
  <si>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</si>
  <si>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</si>
  <si>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</si>
  <si>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</si>
  <si>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</si>
  <si>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</si>
  <si>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</si>
  <si>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</si>
  <si>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</si>
  <si>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</si>
  <si>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</si>
  <si>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</si>
  <si>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</si>
  <si>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</si>
  <si>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</si>
  <si>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</si>
  <si>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</si>
  <si>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</si>
  <si>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</si>
  <si>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</si>
  <si>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</si>
  <si>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</si>
  <si>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</si>
  <si>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</si>
  <si>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</si>
  <si>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</si>
  <si>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</si>
  <si>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</si>
  <si>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</si>
  <si>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</si>
  <si>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</si>
  <si>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</si>
  <si>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</si>
  <si>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</si>
  <si>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</si>
  <si>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</si>
  <si>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</si>
  <si>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</si>
  <si>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</si>
  <si>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</si>
  <si>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</si>
  <si>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</si>
  <si>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</si>
  <si>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</si>
  <si>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</si>
  <si>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</si>
  <si>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</si>
  <si>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</si>
  <si>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</si>
  <si>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</si>
  <si>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</si>
  <si>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</si>
  <si>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</si>
  <si>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</si>
  <si>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</si>
  <si>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</si>
  <si>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</si>
  <si>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</si>
  <si>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</si>
  <si>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</si>
  <si>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</si>
  <si>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</si>
  <si>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</si>
  <si>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</si>
  <si>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</si>
  <si>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</si>
  <si>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</si>
  <si>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</si>
  <si>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</si>
  <si>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</si>
  <si>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</si>
  <si>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</si>
  <si>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</si>
  <si>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</si>
  <si>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</si>
  <si>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</si>
  <si>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</si>
  <si>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</si>
  <si>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</si>
  <si>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</si>
  <si>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</si>
  <si>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</si>
  <si>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</si>
  <si>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</si>
  <si>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</si>
  <si>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</si>
  <si>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</si>
  <si>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</si>
  <si>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</si>
  <si>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</si>
  <si>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</si>
  <si>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</si>
  <si>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</si>
  <si>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</si>
  <si>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</si>
  <si>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</si>
  <si>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</si>
  <si>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</si>
  <si>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</si>
  <si>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</si>
  <si>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</si>
  <si>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</si>
  <si>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</si>
  <si>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</si>
  <si>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</si>
  <si>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</si>
  <si>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</si>
  <si>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</si>
  <si>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</si>
  <si>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</si>
  <si>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</si>
  <si>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</si>
  <si>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</si>
  <si>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</si>
  <si>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</si>
  <si>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</si>
  <si>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</si>
  <si>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</si>
  <si>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</si>
  <si>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</si>
  <si>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</si>
  <si>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</si>
  <si>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</si>
  <si>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</si>
  <si>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</si>
  <si>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</si>
  <si>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</si>
  <si>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</si>
  <si>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</si>
  <si>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</si>
  <si>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</si>
  <si>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</si>
  <si>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</si>
  <si>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</si>
  <si>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</si>
  <si>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</si>
  <si>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</si>
  <si>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</si>
  <si>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</si>
  <si>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</si>
  <si>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</si>
  <si>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</si>
  <si>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</si>
  <si>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</si>
  <si>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</si>
  <si>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</si>
  <si>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</si>
  <si>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</si>
  <si>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</si>
  <si>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</si>
  <si>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</si>
  <si>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</si>
  <si>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</si>
  <si>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</si>
  <si>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</si>
  <si>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</si>
  <si>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</si>
  <si>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</si>
  <si>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</si>
  <si>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</si>
  <si>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</si>
  <si>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</si>
  <si>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</si>
  <si>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</si>
  <si>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</si>
  <si>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</si>
  <si>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</si>
  <si>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</si>
  <si>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</si>
  <si>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</si>
  <si>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</si>
  <si>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</si>
  <si>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</si>
  <si>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</si>
  <si>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</si>
  <si>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</si>
  <si>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</si>
  <si>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</si>
  <si>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</si>
  <si>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</si>
  <si>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</si>
  <si>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</si>
  <si>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</si>
  <si>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</si>
  <si>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</si>
  <si>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</si>
  <si>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</si>
  <si>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</si>
  <si>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</si>
  <si>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</si>
  <si>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</si>
  <si>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</si>
  <si>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</si>
  <si>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</si>
  <si>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</si>
  <si>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</si>
  <si>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</si>
  <si>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</si>
  <si>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</si>
  <si>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</si>
  <si>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</si>
  <si>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</si>
  <si>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</si>
  <si>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</si>
  <si>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</si>
  <si>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</si>
  <si>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</si>
  <si>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</si>
  <si>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</si>
  <si>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</si>
  <si>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</si>
  <si>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</si>
  <si>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</si>
  <si>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</si>
  <si>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</si>
  <si>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</si>
  <si>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</si>
  <si>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</si>
  <si>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</si>
  <si>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</si>
  <si>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</si>
  <si>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</si>
  <si>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</si>
  <si>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</si>
  <si>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</si>
  <si>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</si>
  <si>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</si>
  <si>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</si>
  <si>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</si>
  <si>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</si>
  <si>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</si>
  <si>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</si>
  <si>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</si>
  <si>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</si>
  <si>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</si>
  <si>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</si>
  <si>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</si>
  <si>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</si>
  <si>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</si>
  <si>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</si>
  <si>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</si>
  <si>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</si>
  <si>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</si>
  <si>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</si>
  <si>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</si>
  <si>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</si>
  <si>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</si>
  <si>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</si>
  <si>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</si>
  <si>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</si>
  <si>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</si>
  <si>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</si>
  <si>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</si>
  <si>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</si>
  <si>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</si>
  <si>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</si>
  <si>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</si>
  <si>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</si>
  <si>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</si>
  <si>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</si>
  <si>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</si>
  <si>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</si>
  <si>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</si>
  <si>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</si>
  <si>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</si>
  <si>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</si>
  <si>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</si>
  <si>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</si>
  <si>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</si>
  <si>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</si>
  <si>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</si>
  <si>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</si>
  <si>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</si>
  <si>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</si>
  <si>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</si>
  <si>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</si>
  <si>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</si>
  <si>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</si>
  <si>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</si>
  <si>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</si>
  <si>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</si>
  <si>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</si>
  <si>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</si>
  <si>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</si>
  <si>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</si>
  <si>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</si>
  <si>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</si>
  <si>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</si>
  <si>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</si>
  <si>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</si>
  <si>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</si>
  <si>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</si>
  <si>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</si>
  <si>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</si>
  <si>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</si>
  <si>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</si>
  <si>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</si>
  <si>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</si>
  <si>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</si>
  <si>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</si>
  <si>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</si>
  <si>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</si>
  <si>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</si>
  <si>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</si>
  <si>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</si>
  <si>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</si>
  <si>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</si>
  <si>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</si>
  <si>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</si>
  <si>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</si>
  <si>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</si>
  <si>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</si>
  <si>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</si>
  <si>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</si>
  <si>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</si>
  <si>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</si>
  <si>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</si>
  <si>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</si>
  <si>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</si>
  <si>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</si>
  <si>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</si>
  <si>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</si>
  <si>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</si>
  <si>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</si>
  <si>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</si>
  <si>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</si>
  <si>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</si>
  <si>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</si>
  <si>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</si>
  <si>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</si>
  <si>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</si>
  <si>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</si>
  <si>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</si>
  <si>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</si>
  <si>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</si>
  <si>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</si>
  <si>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</si>
  <si>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</si>
  <si>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</si>
  <si>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</si>
  <si>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</si>
  <si>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</si>
  <si>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</si>
  <si>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</si>
  <si>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</si>
  <si>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</si>
  <si>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</si>
  <si>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</si>
  <si>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</si>
  <si>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</si>
  <si>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</si>
  <si>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</si>
  <si>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</si>
  <si>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</si>
  <si>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</si>
  <si>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</si>
  <si>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</si>
  <si>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</si>
  <si>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</si>
  <si>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</si>
  <si>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</si>
  <si>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</si>
  <si>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</si>
  <si>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</si>
  <si>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</si>
  <si>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</si>
  <si>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</si>
  <si>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</si>
  <si>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</si>
  <si>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</si>
  <si>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</si>
  <si>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</si>
  <si>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</si>
  <si>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</si>
  <si>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</si>
  <si>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</si>
  <si>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</si>
  <si>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</si>
  <si>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</si>
  <si>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</si>
  <si>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</si>
  <si>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</si>
  <si>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</si>
  <si>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</si>
  <si>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</si>
  <si>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</si>
  <si>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</si>
  <si>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</si>
  <si>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</si>
  <si>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</si>
  <si>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</si>
  <si>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</si>
  <si>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</si>
  <si>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</si>
  <si>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</si>
  <si>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</si>
  <si>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</si>
  <si>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</si>
  <si>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</si>
  <si>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</si>
  <si>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</si>
  <si>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</si>
  <si>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</si>
  <si>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</si>
  <si>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</si>
  <si>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</si>
  <si>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</si>
  <si>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</si>
  <si>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</si>
  <si>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</si>
  <si>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</si>
  <si>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</si>
  <si>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</si>
  <si>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</si>
  <si>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</si>
  <si>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</si>
  <si>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</si>
  <si>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</si>
  <si>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</si>
  <si>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</si>
  <si>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</si>
  <si>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</si>
  <si>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</si>
  <si>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</si>
  <si>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</si>
  <si>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</si>
  <si>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</si>
  <si>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</si>
  <si>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</si>
  <si>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</si>
  <si>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</si>
  <si>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</si>
  <si>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</si>
  <si>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</si>
  <si>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</si>
  <si>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</si>
  <si>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</si>
  <si>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</si>
  <si>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</si>
  <si>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</si>
  <si>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</si>
  <si>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</si>
  <si>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</si>
  <si>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</si>
  <si>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</si>
  <si>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</si>
  <si>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</si>
  <si>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</si>
  <si>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</si>
  <si>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</si>
  <si>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</si>
  <si>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</si>
  <si>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</si>
  <si>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</si>
  <si>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</si>
  <si>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</si>
  <si>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</si>
  <si>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</si>
  <si>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</si>
  <si>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</si>
  <si>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</si>
  <si>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</si>
  <si>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</si>
  <si>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</si>
  <si>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</si>
  <si>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</si>
  <si>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</si>
  <si>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</si>
  <si>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</si>
  <si>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</si>
  <si>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</si>
  <si>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</si>
  <si>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</si>
  <si>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</si>
  <si>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</si>
  <si>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</si>
  <si>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</si>
  <si>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</si>
  <si>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</si>
  <si>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</si>
  <si>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</si>
  <si>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</si>
  <si>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</si>
  <si>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</si>
  <si>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</si>
  <si>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</si>
  <si>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</si>
  <si>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</si>
  <si>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</si>
  <si>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</si>
  <si>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</si>
  <si>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</si>
  <si>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</si>
  <si>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</si>
  <si>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</si>
  <si>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</si>
  <si>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</si>
  <si>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</si>
  <si>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</si>
  <si>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</si>
  <si>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</si>
  <si>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</si>
  <si>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</si>
  <si>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</si>
  <si>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</si>
  <si>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</si>
  <si>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</si>
  <si>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</si>
  <si>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</si>
  <si>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</si>
  <si>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</si>
  <si>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</si>
  <si>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</si>
  <si>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</si>
  <si>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</si>
  <si>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</si>
  <si>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</si>
  <si>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</si>
  <si>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</si>
  <si>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</si>
  <si>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</si>
  <si>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</si>
  <si>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</si>
  <si>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</si>
  <si>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</si>
  <si>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</si>
  <si>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</si>
  <si>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</si>
  <si>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</si>
  <si>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</si>
  <si>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</si>
  <si>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</si>
  <si>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</si>
  <si>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</si>
  <si>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</si>
  <si>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</si>
  <si>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</si>
  <si>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</si>
  <si>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</si>
  <si>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</si>
  <si>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</si>
  <si>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</si>
  <si>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</si>
  <si>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</si>
  <si>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</si>
  <si>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</si>
  <si>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</si>
  <si>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</si>
  <si>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</si>
  <si>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</si>
  <si>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</si>
  <si>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</si>
  <si>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</si>
  <si>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</si>
  <si>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</si>
  <si>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</si>
  <si>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</si>
  <si>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</si>
  <si>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</si>
  <si>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</si>
  <si>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</si>
  <si>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</si>
  <si>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</si>
  <si>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</si>
  <si>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</si>
  <si>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</si>
  <si>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</si>
  <si>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</si>
  <si>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</si>
  <si>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</si>
  <si>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</si>
  <si>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</si>
  <si>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</si>
  <si>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</si>
  <si>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</si>
  <si>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</si>
  <si>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</si>
  <si>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</si>
  <si>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</si>
  <si>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</si>
  <si>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</si>
  <si>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</si>
  <si>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</si>
  <si>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</si>
  <si>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</si>
  <si>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</si>
  <si>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</si>
  <si>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</si>
  <si>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</si>
  <si>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</si>
  <si>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</si>
  <si>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</si>
  <si>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</si>
  <si>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</si>
  <si>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</si>
  <si>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</si>
  <si>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</si>
  <si>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</si>
  <si>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</si>
  <si>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</si>
  <si>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</si>
  <si>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</si>
  <si>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</si>
  <si>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</si>
  <si>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</si>
  <si>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</si>
  <si>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</si>
  <si>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</si>
  <si>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</si>
  <si>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</si>
  <si>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</si>
  <si>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</si>
  <si>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</si>
  <si>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</si>
  <si>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</si>
  <si>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</si>
  <si>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</si>
  <si>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</si>
  <si>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</si>
  <si>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</si>
  <si>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</si>
  <si>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</si>
  <si>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</si>
  <si>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</si>
  <si>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</si>
  <si>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</si>
  <si>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</si>
  <si>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</si>
  <si>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</si>
  <si>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</si>
  <si>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</si>
  <si>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</si>
  <si>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</si>
  <si>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</si>
  <si>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</si>
  <si>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</si>
  <si>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</si>
  <si>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</si>
  <si>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</si>
  <si>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</si>
  <si>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</si>
  <si>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</si>
  <si>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</si>
  <si>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</si>
  <si>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</si>
  <si>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</si>
  <si>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</si>
  <si>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</si>
  <si>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</si>
  <si>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</si>
  <si>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</si>
  <si>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</si>
  <si>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</si>
  <si>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</si>
  <si>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</si>
  <si>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</si>
  <si>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</si>
  <si>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</si>
  <si>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</si>
  <si>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</si>
  <si>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</si>
  <si>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</si>
  <si>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</si>
  <si>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</si>
  <si>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</si>
  <si>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</si>
  <si>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</si>
  <si>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</si>
  <si>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</si>
  <si>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</si>
  <si>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</si>
  <si>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</si>
  <si>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</si>
  <si>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</si>
  <si>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</si>
  <si>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</si>
  <si>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</si>
  <si>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</si>
  <si>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</si>
  <si>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</si>
  <si>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</si>
  <si>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</si>
  <si>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</si>
  <si>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</si>
  <si>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</si>
  <si>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</si>
  <si>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</si>
  <si>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</si>
  <si>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</si>
  <si>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</si>
  <si>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</si>
  <si>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</si>
  <si>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</si>
  <si>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</si>
  <si>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</si>
  <si>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</si>
  <si>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</si>
  <si>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</si>
  <si>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</si>
  <si>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</si>
  <si>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</si>
  <si>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</si>
  <si>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</si>
  <si>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</si>
  <si>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</si>
  <si>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</si>
  <si>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</si>
  <si>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</si>
  <si>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</si>
  <si>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</si>
  <si>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</si>
  <si>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</si>
  <si>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</si>
  <si>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</si>
  <si>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</si>
  <si>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</si>
  <si>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</si>
  <si>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</si>
  <si>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</si>
  <si>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</si>
  <si>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</si>
  <si>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</si>
  <si>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</si>
  <si>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</si>
  <si>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</si>
  <si>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</si>
  <si>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</si>
  <si>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</si>
  <si>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</si>
  <si>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</si>
  <si>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</si>
  <si>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</si>
  <si>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</si>
  <si>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</si>
  <si>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</si>
  <si>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</si>
  <si>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</si>
  <si>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</si>
  <si>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</si>
  <si>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</si>
  <si>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</si>
  <si>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</si>
  <si>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</si>
  <si>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</si>
  <si>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</si>
  <si>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</si>
  <si>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</si>
  <si>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</si>
  <si>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</si>
  <si>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</si>
  <si>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</si>
  <si>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</si>
  <si>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</si>
  <si>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</si>
  <si>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</si>
  <si>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</si>
  <si>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</si>
  <si>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</si>
  <si>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</si>
  <si>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</si>
  <si>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</si>
  <si>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</si>
  <si>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</si>
  <si>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</si>
  <si>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</si>
  <si>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</si>
  <si>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</si>
  <si>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</si>
  <si>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</si>
  <si>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</si>
  <si>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</si>
  <si>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</si>
  <si>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</si>
  <si>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</si>
  <si>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</si>
  <si>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</si>
  <si>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</si>
  <si>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</si>
  <si>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</si>
  <si>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</si>
  <si>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</si>
  <si>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</si>
  <si>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</si>
  <si>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</si>
  <si>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</si>
  <si>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</si>
  <si>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</si>
  <si>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</si>
  <si>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</si>
  <si>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</si>
  <si>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</si>
  <si>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</si>
  <si>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</si>
  <si>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</si>
  <si>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</si>
  <si>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</si>
  <si>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</si>
  <si>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</si>
  <si>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</si>
  <si>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</si>
  <si>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</si>
  <si>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</si>
  <si>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</si>
  <si>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</si>
  <si>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</si>
  <si>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</si>
  <si>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</si>
  <si>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</si>
  <si>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</si>
  <si>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</si>
  <si>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</si>
  <si>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</si>
  <si>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</si>
  <si>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</si>
  <si>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</si>
  <si>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</si>
  <si>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</si>
  <si>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</si>
  <si>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</si>
  <si>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</si>
  <si>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</si>
  <si>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</si>
  <si>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</si>
  <si>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</si>
  <si>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</si>
  <si>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</si>
  <si>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</si>
  <si>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</si>
  <si>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</si>
  <si>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</si>
  <si>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</si>
  <si>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</si>
  <si>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</si>
  <si>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</si>
  <si>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</si>
  <si>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</si>
  <si>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</si>
  <si>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</si>
  <si>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</si>
  <si>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</si>
  <si>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</si>
  <si>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</si>
  <si>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</si>
  <si>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</si>
  <si>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</si>
  <si>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</si>
  <si>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</si>
  <si>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</si>
  <si>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</si>
  <si>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</si>
  <si>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</si>
  <si>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</si>
  <si>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</si>
  <si>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</si>
  <si>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</si>
  <si>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</si>
  <si>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</si>
  <si>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</si>
  <si>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</si>
  <si>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</si>
  <si>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</si>
  <si>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</si>
  <si>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</si>
  <si>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</si>
  <si>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</si>
  <si>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</si>
  <si>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</si>
  <si>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</si>
  <si>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</si>
  <si>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</si>
  <si>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</si>
  <si>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</si>
  <si>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</si>
  <si>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</si>
  <si>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</si>
  <si>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</si>
  <si>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</si>
  <si>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</si>
  <si>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</si>
  <si>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</si>
  <si>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</si>
  <si>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</si>
  <si>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</si>
  <si>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</si>
  <si>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</si>
  <si>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</si>
  <si>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</si>
  <si>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</si>
  <si>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</si>
  <si>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</si>
  <si>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</si>
  <si>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</si>
  <si>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</si>
  <si>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</si>
  <si>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</si>
  <si>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</si>
  <si>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</si>
  <si>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</si>
  <si>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</si>
  <si>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</si>
  <si>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</si>
  <si>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</si>
  <si>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</si>
  <si>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</si>
  <si>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</si>
  <si>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</si>
  <si>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</si>
  <si>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</si>
  <si>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</si>
  <si>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</si>
  <si>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</si>
  <si>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</si>
  <si>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</si>
  <si>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</si>
  <si>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</si>
  <si>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</si>
  <si>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</si>
  <si>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</si>
  <si>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</si>
  <si>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</si>
  <si>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</si>
  <si>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</si>
  <si>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</si>
  <si>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</si>
  <si>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</si>
  <si>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</si>
  <si>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</si>
  <si>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</si>
  <si>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</si>
  <si>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</si>
  <si>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</si>
  <si>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</si>
  <si>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</si>
  <si>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</si>
  <si>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</si>
  <si>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</si>
  <si>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</si>
  <si>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</si>
  <si>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</si>
  <si>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</si>
  <si>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</si>
  <si>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</si>
  <si>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</si>
  <si>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</si>
  <si>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</si>
  <si>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</si>
  <si>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</si>
  <si>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</si>
  <si>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</si>
  <si>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</si>
  <si>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</si>
  <si>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</si>
  <si>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</si>
  <si>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</si>
  <si>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</si>
  <si>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</si>
  <si>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</si>
  <si>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</si>
  <si>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</si>
  <si>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</si>
  <si>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</si>
  <si>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</si>
  <si>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</si>
  <si>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</si>
  <si>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</si>
  <si>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</si>
  <si>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</si>
  <si>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</si>
  <si>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</si>
  <si>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</si>
  <si>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</si>
  <si>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</si>
  <si>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</si>
  <si>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</si>
  <si>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</si>
  <si>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</si>
  <si>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</si>
  <si>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</si>
  <si>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</si>
  <si>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</si>
  <si>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</si>
  <si>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</si>
  <si>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</si>
  <si>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</si>
  <si>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</si>
  <si>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</si>
  <si>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</si>
  <si>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</si>
  <si>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</si>
  <si>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</si>
  <si>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</si>
  <si>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</si>
  <si>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</si>
  <si>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</si>
  <si>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</si>
  <si>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</si>
  <si>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</si>
  <si>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</si>
  <si>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</si>
  <si>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</si>
  <si>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</si>
  <si>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</si>
  <si>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</si>
  <si>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</si>
  <si>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</si>
  <si>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</si>
  <si>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</si>
  <si>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</si>
  <si>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</si>
  <si>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</si>
  <si>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</si>
  <si>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</si>
  <si>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</si>
  <si>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</si>
  <si>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</si>
  <si>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</si>
  <si>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</si>
  <si>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</si>
  <si>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</si>
  <si>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</si>
  <si>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</si>
  <si>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</si>
  <si>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</si>
  <si>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</si>
  <si>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</si>
  <si>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</si>
  <si>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</si>
  <si>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</si>
  <si>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</si>
  <si>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</si>
  <si>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</si>
  <si>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</si>
  <si>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</si>
  <si>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</si>
  <si>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</si>
  <si>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</si>
  <si>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</si>
  <si>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</si>
  <si>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</si>
  <si>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</si>
  <si>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</si>
  <si>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</si>
  <si>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</si>
  <si>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</si>
  <si>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</si>
  <si>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</si>
  <si>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</si>
  <si>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</si>
  <si>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</si>
  <si>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</si>
  <si>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</si>
  <si>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</si>
  <si>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</si>
  <si>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</si>
  <si>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</si>
  <si>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</si>
  <si>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</si>
  <si>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</si>
  <si>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</si>
  <si>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</si>
  <si>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</si>
  <si>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</si>
  <si>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</si>
  <si>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</si>
  <si>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</si>
  <si>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</si>
  <si>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</si>
  <si>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</si>
  <si>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</si>
  <si>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</si>
  <si>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</si>
  <si>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</si>
  <si>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</si>
  <si>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</si>
  <si>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</si>
  <si>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</si>
  <si>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</si>
  <si>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</si>
  <si>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</si>
  <si>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</si>
  <si>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</si>
  <si>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</si>
  <si>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</si>
  <si>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</si>
  <si>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</si>
  <si>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</si>
  <si>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</si>
  <si>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</si>
  <si>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</si>
  <si>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</si>
  <si>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</si>
  <si>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</si>
  <si>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</si>
  <si>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</si>
  <si>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</si>
  <si>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</si>
  <si>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</si>
  <si>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</si>
  <si>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</si>
  <si>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</si>
  <si>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</si>
  <si>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</si>
  <si>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</si>
  <si>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</si>
  <si>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</si>
  <si>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</si>
  <si>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</si>
  <si>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</si>
  <si>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</si>
  <si>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</si>
  <si>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</si>
  <si>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</si>
  <si>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</si>
  <si>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</si>
  <si>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</si>
  <si>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</si>
  <si>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</si>
  <si>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</si>
  <si>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</si>
  <si>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</si>
  <si>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</si>
  <si>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</si>
  <si>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</si>
  <si>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</si>
  <si>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</si>
  <si>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</si>
  <si>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</si>
  <si>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</si>
  <si>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</si>
  <si>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</si>
  <si>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</si>
  <si>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</si>
  <si>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</si>
  <si>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</si>
  <si>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</si>
  <si>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</si>
  <si>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</si>
  <si>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</si>
  <si>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</si>
  <si>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</si>
  <si>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</si>
  <si>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</si>
  <si>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</si>
  <si>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</si>
  <si>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</si>
  <si>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</si>
  <si>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</si>
  <si>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</si>
  <si>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</si>
  <si>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</si>
  <si>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</si>
  <si>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</si>
  <si>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</si>
  <si>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</si>
  <si>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</si>
  <si>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</si>
  <si>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</si>
  <si>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</si>
  <si>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</si>
  <si>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</si>
  <si>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</si>
  <si>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</si>
  <si>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</si>
  <si>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</si>
  <si>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</si>
  <si>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</si>
  <si>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</si>
  <si>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</si>
  <si>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</si>
  <si>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</si>
  <si>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</si>
  <si>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</si>
  <si>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</si>
  <si>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</si>
  <si>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</si>
  <si>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</si>
  <si>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</si>
  <si>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</si>
  <si>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</si>
  <si>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</si>
  <si>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</si>
  <si>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</si>
  <si>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</si>
  <si>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</si>
  <si>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</si>
  <si>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</si>
  <si>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</si>
  <si>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</si>
  <si>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</si>
  <si>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</si>
  <si>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</si>
  <si>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</si>
  <si>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</si>
  <si>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</si>
  <si>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</si>
  <si>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</si>
  <si>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</si>
  <si>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</si>
  <si>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</si>
  <si>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</si>
  <si>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</si>
  <si>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</si>
  <si>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</si>
  <si>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</si>
  <si>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</si>
  <si>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</si>
  <si>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</si>
  <si>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</si>
  <si>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</si>
  <si>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</si>
  <si>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</si>
  <si>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</si>
  <si>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</si>
  <si>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</si>
  <si>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</si>
  <si>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</si>
  <si>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</si>
  <si>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</si>
  <si>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</si>
  <si>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</si>
  <si>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</si>
  <si>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</si>
  <si>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</si>
  <si>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</si>
  <si>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</si>
  <si>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</si>
  <si>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</si>
  <si>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</si>
  <si>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</si>
  <si>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</si>
  <si>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</si>
  <si>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</si>
  <si>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</si>
  <si>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</si>
  <si>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</si>
  <si>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</si>
  <si>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</si>
  <si>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</si>
  <si>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</si>
  <si>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</si>
  <si>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</si>
  <si>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</si>
  <si>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</si>
  <si>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</si>
  <si>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</si>
  <si>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</si>
  <si>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</si>
  <si>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</si>
  <si>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</si>
  <si>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</si>
  <si>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</si>
  <si>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</si>
  <si>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</si>
  <si>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</si>
  <si>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</si>
  <si>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</si>
  <si>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</si>
  <si>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</si>
  <si>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</si>
  <si>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</si>
  <si>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</si>
  <si>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</si>
  <si>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</si>
  <si>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</si>
  <si>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</si>
  <si>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</si>
  <si>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</si>
  <si>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</si>
  <si>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</si>
  <si>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</si>
  <si>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</si>
  <si>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</si>
  <si>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</si>
  <si>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</si>
  <si>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</si>
  <si>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</si>
  <si>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</si>
  <si>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</si>
  <si>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</si>
  <si>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</si>
  <si>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</si>
  <si>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</si>
  <si>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</si>
  <si>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</si>
  <si>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</si>
  <si>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</si>
  <si>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</si>
  <si>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</si>
  <si>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</si>
  <si>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</si>
  <si>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</si>
  <si>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</si>
  <si>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</si>
  <si>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</si>
  <si>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</si>
  <si>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</si>
  <si>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</si>
  <si>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</si>
  <si>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</si>
  <si>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</si>
  <si>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</si>
  <si>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</si>
  <si>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</si>
  <si>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</si>
  <si>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</si>
  <si>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</si>
  <si>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</si>
  <si>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</si>
  <si>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</si>
  <si>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</si>
  <si>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</si>
  <si>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</si>
  <si>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</si>
  <si>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</si>
  <si>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</si>
  <si>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</si>
  <si>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</si>
  <si>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</si>
  <si>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</si>
  <si>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</si>
  <si>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</si>
  <si>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</si>
  <si>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</si>
  <si>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</si>
  <si>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</si>
  <si>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</si>
  <si>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</si>
  <si>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</si>
  <si>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</si>
  <si>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</si>
  <si>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</si>
  <si>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</si>
  <si>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</si>
  <si>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</si>
  <si>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</si>
  <si>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</si>
  <si>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</si>
  <si>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</si>
  <si>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</si>
  <si>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</si>
  <si>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</si>
  <si>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</si>
  <si>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</si>
  <si>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</si>
  <si>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</si>
  <si>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</si>
  <si>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</si>
  <si>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</si>
  <si>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</si>
  <si>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</si>
  <si>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</si>
  <si>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</si>
  <si>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</si>
  <si>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</si>
  <si>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</si>
  <si>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</si>
  <si>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</si>
  <si>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</si>
  <si>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</si>
  <si>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</si>
  <si>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</si>
  <si>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</si>
  <si>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</si>
  <si>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</si>
  <si>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</si>
  <si>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</si>
  <si>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</si>
  <si>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</si>
  <si>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</si>
  <si>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</si>
  <si>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</si>
  <si>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</si>
  <si>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</si>
  <si>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</si>
  <si>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</si>
  <si>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</si>
  <si>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</si>
  <si>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</si>
  <si>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</si>
  <si>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</si>
  <si>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</si>
  <si>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</si>
  <si>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</si>
  <si>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</si>
  <si>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</si>
  <si>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</si>
  <si>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</si>
  <si>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</si>
  <si>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</si>
  <si>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</si>
  <si>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</si>
  <si>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</si>
  <si>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</si>
  <si>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</si>
  <si>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</si>
  <si>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</si>
  <si>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</si>
  <si>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</si>
  <si>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</si>
  <si>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</si>
  <si>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</si>
  <si>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</si>
  <si>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</si>
  <si>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</si>
  <si>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</si>
  <si>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</si>
  <si>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</si>
  <si>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</si>
  <si>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</si>
  <si>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</si>
  <si>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</si>
  <si>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</si>
  <si>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</si>
  <si>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</si>
  <si>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</si>
  <si>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</si>
  <si>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</si>
  <si>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</si>
  <si>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</si>
  <si>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</si>
  <si>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</si>
  <si>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</si>
  <si>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</si>
  <si>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</si>
  <si>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</si>
  <si>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</si>
  <si>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</si>
  <si>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</si>
  <si>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</si>
  <si>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</si>
  <si>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</si>
  <si>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</si>
  <si>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</si>
  <si>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</si>
  <si>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</si>
  <si>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</si>
  <si>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</si>
  <si>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</si>
  <si>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</si>
  <si>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</si>
  <si>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</si>
  <si>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</si>
  <si>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</si>
  <si>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</si>
  <si>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</si>
  <si>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</si>
  <si>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</si>
  <si>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</si>
  <si>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</si>
  <si>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</si>
  <si>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</si>
  <si>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</si>
  <si>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</si>
  <si>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</si>
  <si>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</si>
  <si>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</si>
  <si>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</si>
  <si>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</si>
  <si>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</si>
  <si>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</si>
  <si>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</si>
  <si>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</si>
  <si>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</si>
  <si>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</si>
  <si>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</si>
  <si>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</si>
  <si>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</si>
  <si>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</si>
  <si>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</si>
  <si>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</si>
  <si>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</si>
  <si>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</si>
  <si>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</si>
  <si>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</si>
  <si>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</si>
  <si>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</si>
  <si>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</si>
  <si>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</si>
  <si>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</si>
  <si>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</si>
  <si>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</si>
  <si>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</si>
  <si>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</si>
  <si>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</si>
  <si>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</si>
  <si>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</si>
  <si>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</si>
  <si>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</si>
  <si>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</si>
  <si>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</si>
  <si>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</si>
  <si>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</si>
  <si>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</si>
  <si>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</si>
  <si>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</si>
  <si>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</si>
  <si>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</si>
  <si>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</si>
  <si>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</si>
  <si>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</si>
  <si>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</si>
  <si>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</si>
  <si>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</si>
  <si>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</si>
  <si>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</si>
  <si>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</si>
  <si>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</si>
  <si>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</si>
  <si>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</si>
  <si>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</si>
  <si>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</si>
  <si>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</si>
  <si>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</si>
  <si>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</si>
  <si>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</si>
  <si>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</si>
  <si>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</si>
  <si>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</si>
  <si>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</si>
  <si>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</si>
  <si>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</si>
  <si>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</si>
  <si>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</si>
  <si>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</si>
  <si>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</si>
  <si>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</si>
  <si>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</si>
  <si>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</si>
  <si>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</si>
  <si>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</si>
  <si>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</si>
  <si>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</si>
  <si>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</si>
  <si>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</si>
  <si>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</si>
  <si>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</si>
  <si>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</si>
  <si>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</si>
  <si>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</si>
  <si>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</si>
  <si>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</si>
  <si>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</si>
  <si>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</si>
  <si>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</si>
  <si>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</si>
  <si>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</si>
  <si>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</si>
  <si>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</si>
  <si>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</si>
  <si>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</si>
  <si>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</si>
  <si>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</si>
  <si>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</si>
  <si>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</si>
  <si>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</si>
  <si>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</si>
  <si>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</si>
  <si>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</si>
  <si>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</si>
  <si>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</si>
  <si>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</si>
  <si>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</si>
  <si>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</si>
  <si>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</si>
  <si>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</si>
  <si>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</si>
  <si>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</si>
  <si>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</si>
  <si>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</si>
  <si>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</si>
  <si>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</si>
  <si>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</si>
  <si>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</si>
  <si>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</si>
  <si>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</si>
  <si>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</si>
  <si>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</si>
  <si>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</si>
  <si>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</si>
  <si>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</si>
  <si>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</si>
  <si>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</si>
  <si>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</si>
  <si>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</si>
  <si>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</si>
  <si>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</si>
  <si>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</si>
  <si>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</si>
  <si>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</si>
  <si>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</si>
  <si>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</si>
  <si>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</si>
  <si>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</si>
  <si>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</si>
  <si>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</si>
  <si>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</si>
  <si>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</si>
  <si>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</si>
  <si>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</si>
  <si>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</si>
  <si>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</si>
  <si>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</si>
  <si>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</si>
  <si>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</si>
  <si>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</si>
  <si>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</si>
  <si>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</si>
  <si>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</si>
  <si>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</si>
  <si>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</si>
  <si>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</si>
  <si>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</si>
  <si>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</si>
  <si>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</si>
  <si>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</si>
  <si>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</si>
  <si>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</si>
  <si>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</si>
  <si>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</si>
  <si>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</si>
  <si>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</si>
  <si>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</si>
  <si>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</si>
  <si>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</si>
  <si>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</si>
  <si>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</si>
  <si>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</si>
  <si>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</si>
  <si>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</si>
  <si>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</si>
  <si>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</si>
  <si>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</si>
  <si>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</si>
  <si>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</si>
  <si>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</si>
  <si>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</si>
  <si>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</si>
  <si>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</si>
  <si>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</si>
  <si>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</si>
  <si>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</si>
  <si>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</si>
  <si>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</si>
  <si>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</si>
  <si>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</si>
  <si>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</si>
  <si>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</si>
  <si>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</si>
  <si>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</si>
  <si>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</si>
  <si>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</si>
  <si>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</si>
  <si>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</si>
  <si>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</si>
  <si>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</si>
  <si>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</si>
  <si>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</si>
  <si>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</si>
  <si>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</si>
  <si>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</si>
  <si>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</si>
  <si>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</si>
  <si>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</si>
  <si>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</si>
  <si>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</si>
  <si>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</si>
  <si>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</si>
  <si>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</si>
  <si>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</si>
  <si>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</si>
  <si>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</si>
  <si>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</si>
  <si>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</si>
  <si>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</si>
  <si>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</si>
  <si>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</si>
  <si>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</si>
  <si>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</si>
  <si>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</si>
  <si>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</si>
  <si>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</si>
  <si>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</si>
  <si>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</si>
  <si>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</si>
  <si>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</si>
  <si>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</si>
  <si>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</si>
  <si>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</si>
  <si>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</si>
  <si>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</si>
  <si>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</si>
  <si>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</si>
  <si>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</si>
  <si>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</si>
  <si>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</si>
  <si>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</si>
  <si>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</si>
  <si>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</si>
  <si>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</si>
  <si>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</si>
  <si>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</si>
  <si>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</si>
  <si>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</si>
  <si>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</si>
  <si>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</si>
  <si>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</si>
  <si>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</si>
  <si>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</si>
  <si>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</si>
  <si>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</si>
  <si>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</si>
  <si>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</si>
  <si>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</si>
  <si>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</si>
  <si>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</si>
  <si>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</si>
  <si>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</si>
  <si>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</si>
  <si>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</si>
  <si>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</si>
  <si>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</si>
  <si>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</si>
  <si>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</si>
  <si>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</si>
  <si>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</si>
  <si>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</si>
  <si>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</si>
  <si>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</si>
  <si>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</si>
  <si>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</si>
  <si>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</si>
  <si>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</si>
  <si>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</si>
  <si>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</si>
  <si>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</si>
  <si>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</si>
  <si>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</si>
  <si>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</si>
  <si>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</si>
  <si>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</si>
  <si>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</si>
  <si>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</si>
  <si>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</si>
  <si>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</si>
  <si>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</si>
  <si>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</si>
  <si>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</si>
  <si>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</si>
  <si>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</si>
  <si>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</si>
  <si>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</si>
  <si>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</si>
  <si>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</si>
  <si>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</si>
  <si>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</si>
  <si>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</si>
  <si>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</si>
  <si>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</si>
  <si>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</si>
  <si>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</si>
  <si>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</si>
  <si>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</si>
  <si>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</si>
  <si>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</si>
  <si>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</si>
  <si>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</si>
  <si>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</si>
  <si>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</si>
  <si>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</si>
  <si>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</si>
  <si>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</si>
  <si>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</si>
  <si>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</si>
  <si>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</si>
  <si>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</si>
  <si>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</si>
  <si>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</si>
  <si>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</si>
  <si>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</si>
  <si>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</si>
  <si>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</si>
  <si>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</si>
  <si>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</si>
  <si>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</si>
  <si>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</si>
  <si>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</si>
  <si>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</si>
  <si>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</si>
  <si>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</si>
  <si>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</si>
  <si>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</si>
  <si>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</si>
  <si>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</si>
  <si>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</si>
  <si>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</si>
  <si>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</si>
  <si>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</si>
  <si>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</si>
  <si>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</si>
  <si>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</si>
  <si>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</si>
  <si>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</si>
  <si>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</si>
  <si>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</si>
  <si>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</si>
  <si>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</si>
  <si>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</si>
  <si>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</si>
  <si>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</si>
  <si>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</si>
  <si>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</si>
  <si>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</si>
  <si>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</si>
  <si>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</si>
  <si>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</si>
  <si>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</si>
  <si>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</si>
  <si>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</si>
  <si>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</si>
  <si>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</si>
  <si>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</si>
  <si>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</si>
  <si>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</si>
  <si>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</si>
  <si>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</si>
  <si>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</si>
  <si>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</si>
  <si>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</si>
  <si>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</si>
  <si>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</si>
  <si>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</si>
  <si>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</si>
  <si>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</si>
  <si>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</si>
  <si>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</si>
  <si>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</si>
  <si>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</si>
  <si>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</si>
  <si>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</si>
  <si>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</si>
  <si>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</si>
  <si>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</si>
  <si>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</si>
  <si>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</si>
  <si>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</si>
  <si>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</si>
  <si>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</si>
  <si>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</si>
  <si>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</si>
  <si>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</si>
  <si>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</si>
  <si>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</si>
  <si>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</si>
  <si>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</si>
  <si>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</si>
  <si>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</si>
  <si>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</si>
  <si>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</si>
  <si>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</si>
  <si>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</si>
  <si>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</si>
  <si>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</si>
  <si>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</si>
  <si>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</si>
  <si>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</si>
  <si>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</si>
  <si>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</si>
  <si>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</si>
  <si>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</si>
  <si>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</si>
  <si>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</si>
  <si>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</si>
  <si>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</si>
  <si>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</si>
  <si>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</si>
  <si>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</si>
  <si>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</si>
  <si>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</si>
  <si>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</si>
  <si>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</si>
  <si>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</si>
  <si>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</si>
  <si>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</si>
  <si>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</si>
  <si>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</si>
  <si>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</si>
  <si>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</si>
  <si>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</si>
  <si>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</si>
  <si>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</si>
  <si>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</si>
  <si>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</si>
  <si>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</si>
  <si>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</si>
  <si>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</si>
  <si>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</si>
  <si>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</si>
  <si>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</si>
  <si>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</si>
  <si>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</si>
  <si>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</si>
  <si>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</si>
  <si>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</si>
  <si>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</si>
  <si>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</si>
  <si>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</si>
  <si>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</si>
  <si>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</si>
  <si>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</si>
  <si>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</si>
  <si>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</si>
  <si>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</si>
  <si>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</si>
  <si>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</si>
  <si>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</si>
  <si>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</si>
  <si>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</si>
  <si>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</si>
  <si>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</si>
  <si>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</si>
  <si>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</si>
  <si>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</si>
  <si>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</si>
  <si>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</si>
  <si>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</si>
  <si>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</si>
  <si>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</si>
  <si>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</si>
  <si>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</si>
  <si>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</si>
  <si>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</si>
  <si>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</si>
  <si>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</si>
  <si>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</si>
  <si>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</si>
  <si>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</si>
  <si>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</si>
  <si>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</si>
  <si>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</si>
  <si>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</si>
  <si>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</si>
  <si>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</si>
  <si>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</si>
  <si>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</si>
  <si>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</si>
  <si>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</si>
  <si>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</si>
  <si>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</si>
  <si>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</si>
  <si>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</si>
  <si>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</si>
  <si>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</si>
  <si>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</si>
  <si>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</si>
  <si>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</si>
  <si>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</si>
  <si>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</si>
  <si>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</si>
  <si>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</si>
  <si>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</si>
  <si>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</si>
  <si>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</si>
  <si>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</si>
  <si>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</si>
  <si>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</si>
  <si>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</si>
  <si>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</si>
  <si>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</si>
  <si>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</si>
  <si>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</si>
  <si>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</si>
  <si>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</si>
  <si>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</si>
  <si>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</si>
  <si>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</si>
  <si>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</si>
  <si>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</si>
  <si>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</si>
  <si>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</si>
  <si>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</si>
  <si>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</si>
  <si>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</si>
  <si>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</si>
  <si>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</si>
  <si>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</si>
  <si>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</si>
  <si>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</si>
  <si>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</si>
  <si>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</si>
  <si>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</si>
  <si>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</si>
  <si>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</si>
  <si>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</si>
  <si>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</si>
  <si>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</si>
  <si>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</si>
  <si>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</si>
  <si>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</si>
  <si>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</si>
  <si>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</si>
  <si>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</si>
  <si>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</si>
  <si>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</si>
  <si>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</si>
  <si>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</si>
  <si>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</si>
  <si>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</si>
  <si>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</si>
  <si>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</si>
  <si>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</si>
  <si>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</si>
  <si>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</si>
  <si>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</si>
  <si>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</si>
  <si>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</si>
  <si>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</si>
  <si>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</si>
  <si>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</si>
  <si>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</si>
  <si>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</si>
  <si>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</si>
  <si>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</si>
  <si>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</si>
  <si>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</si>
  <si>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</si>
  <si>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</si>
  <si>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</si>
  <si>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</si>
  <si>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</si>
  <si>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</si>
  <si>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</si>
  <si>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</si>
  <si>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</si>
  <si>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</si>
  <si>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</si>
  <si>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</si>
  <si>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</si>
  <si>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</si>
  <si>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</si>
  <si>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</si>
  <si>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</si>
  <si>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</si>
  <si>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</si>
  <si>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</si>
  <si>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</si>
  <si>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</si>
  <si>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</si>
  <si>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</si>
  <si>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</si>
  <si>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</si>
  <si>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</si>
  <si>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</si>
  <si>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</si>
  <si>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</si>
  <si>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</si>
  <si>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</si>
  <si>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</si>
  <si>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</si>
  <si>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</si>
  <si>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</si>
  <si>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</si>
  <si>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</si>
  <si>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</si>
  <si>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</si>
  <si>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</si>
  <si>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</si>
  <si>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</si>
  <si>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</si>
  <si>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</si>
  <si>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</si>
  <si>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</si>
  <si>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</si>
  <si>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</si>
  <si>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</si>
  <si>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</si>
  <si>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</si>
  <si>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</si>
  <si>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</si>
  <si>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</si>
  <si>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</si>
  <si>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</si>
  <si>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</si>
  <si>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</si>
  <si>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</si>
  <si>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</si>
  <si>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</si>
  <si>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</si>
  <si>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</si>
  <si>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</si>
  <si>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</si>
  <si>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</si>
  <si>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</si>
  <si>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</si>
  <si>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</si>
  <si>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</si>
  <si>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</si>
  <si>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</si>
  <si>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</si>
  <si>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</si>
  <si>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</si>
  <si>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</si>
  <si>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</si>
  <si>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</si>
  <si>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</si>
  <si>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</si>
  <si>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</si>
  <si>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</si>
  <si>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</si>
  <si>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</si>
  <si>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</si>
  <si>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</si>
  <si>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</si>
  <si>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</si>
  <si>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</si>
  <si>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</si>
  <si>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</si>
  <si>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</si>
  <si>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</si>
  <si>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</si>
  <si>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</si>
  <si>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</si>
  <si>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</si>
  <si>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</si>
  <si>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</si>
  <si>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</si>
  <si>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</si>
  <si>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</si>
  <si>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</si>
  <si>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</si>
  <si>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</si>
  <si>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</si>
  <si>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</si>
  <si>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</si>
  <si>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</si>
  <si>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</si>
  <si>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</si>
  <si>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</si>
  <si>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</si>
  <si>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</si>
  <si>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</si>
  <si>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</si>
  <si>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</si>
  <si>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</si>
  <si>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</si>
  <si>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</si>
  <si>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</si>
  <si>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</si>
  <si>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</si>
  <si>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</si>
  <si>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</si>
  <si>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</si>
  <si>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</si>
  <si>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</si>
  <si>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</si>
  <si>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</si>
  <si>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</si>
  <si>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</si>
  <si>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</si>
  <si>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</si>
  <si>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</si>
  <si>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</si>
  <si>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</si>
  <si>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</si>
  <si>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</si>
  <si>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</si>
  <si>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</si>
  <si>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</si>
  <si>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</si>
  <si>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</si>
  <si>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</si>
  <si>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</si>
  <si>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</si>
  <si>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</si>
  <si>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</si>
  <si>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</si>
  <si>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</si>
  <si>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</si>
  <si>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</si>
  <si>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</si>
  <si>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</si>
  <si>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</si>
  <si>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</si>
  <si>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</si>
  <si>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</si>
  <si>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</si>
  <si>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</si>
  <si>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</si>
  <si>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</si>
  <si>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</si>
  <si>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</si>
  <si>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</si>
  <si>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</si>
  <si>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</si>
  <si>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</si>
  <si>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</si>
  <si>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</si>
  <si>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</si>
  <si>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</si>
  <si>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</si>
  <si>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</si>
  <si>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</si>
  <si>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</si>
  <si>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</si>
  <si>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</si>
  <si>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</si>
  <si>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</si>
  <si>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</si>
  <si>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</si>
  <si>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</si>
  <si>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</si>
  <si>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</si>
  <si>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</si>
  <si>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</si>
  <si>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</si>
  <si>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</si>
  <si>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</si>
  <si>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</si>
  <si>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</si>
  <si>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</si>
  <si>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</si>
  <si>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</si>
  <si>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</si>
  <si>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</si>
  <si>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</si>
  <si>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</si>
  <si>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</si>
  <si>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</si>
  <si>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</si>
  <si>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</si>
  <si>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</si>
  <si>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</si>
  <si>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</si>
  <si>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</si>
  <si>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</si>
  <si>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</si>
  <si>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</si>
  <si>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</si>
  <si>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</si>
  <si>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</si>
  <si>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</si>
  <si>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</si>
  <si>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</si>
  <si>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</si>
  <si>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</si>
  <si>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</si>
  <si>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</si>
  <si>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</si>
  <si>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</si>
  <si>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</si>
  <si>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</si>
  <si>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</si>
  <si>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</si>
  <si>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</si>
  <si>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</si>
  <si>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</si>
  <si>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</si>
  <si>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</si>
  <si>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</si>
  <si>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</si>
  <si>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</si>
  <si>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</si>
  <si>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</si>
  <si>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</si>
  <si>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</si>
  <si>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</si>
  <si>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</si>
  <si>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</si>
  <si>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</si>
  <si>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</si>
  <si>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</si>
  <si>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</si>
  <si>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</si>
  <si>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</si>
  <si>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</si>
  <si>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</si>
  <si>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</si>
  <si>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</si>
  <si>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</si>
  <si>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</si>
  <si>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</si>
  <si>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</si>
  <si>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</si>
  <si>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</si>
  <si>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</si>
  <si>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</si>
  <si>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</si>
  <si>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</si>
  <si>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</si>
  <si>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</si>
  <si>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</si>
  <si>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</si>
  <si>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</si>
  <si>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</si>
  <si>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</si>
  <si>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</si>
  <si>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</si>
  <si>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</si>
  <si>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</si>
  <si>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</si>
  <si>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</si>
  <si>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</si>
  <si>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</si>
  <si>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</si>
  <si>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</si>
  <si>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</si>
  <si>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</si>
  <si>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</si>
  <si>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</si>
  <si>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</si>
  <si>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</si>
  <si>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</si>
  <si>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</si>
  <si>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</si>
  <si>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</si>
  <si>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</si>
  <si>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</si>
  <si>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</si>
  <si>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</si>
  <si>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</si>
  <si>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</si>
  <si>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</si>
  <si>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</si>
  <si>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</si>
  <si>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</si>
  <si>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</si>
  <si>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</si>
  <si>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</si>
  <si>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</si>
  <si>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</si>
  <si>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</si>
  <si>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</si>
  <si>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</si>
  <si>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</si>
  <si>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</si>
  <si>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</si>
  <si>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</si>
  <si>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</si>
  <si>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</si>
  <si>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</si>
  <si>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</si>
  <si>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</si>
  <si>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</si>
  <si>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</si>
  <si>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</si>
  <si>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</si>
  <si>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</si>
  <si>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</si>
  <si>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</si>
  <si>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</si>
  <si>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</si>
  <si>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</si>
  <si>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</si>
  <si>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</si>
  <si>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</si>
  <si>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</si>
  <si>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</si>
  <si>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</si>
  <si>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</si>
  <si>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</si>
  <si>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</si>
  <si>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</si>
  <si>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</si>
  <si>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</si>
  <si>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</si>
  <si>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</si>
  <si>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</si>
  <si>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</si>
  <si>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</si>
  <si>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</si>
  <si>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</si>
  <si>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</si>
  <si>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</si>
  <si>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</si>
  <si>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</si>
  <si>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</si>
  <si>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</si>
  <si>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</si>
  <si>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</si>
  <si>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</si>
  <si>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</si>
  <si>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</si>
  <si>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</si>
  <si>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</si>
  <si>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</si>
  <si>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</si>
  <si>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</si>
  <si>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</si>
  <si>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</si>
  <si>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</si>
  <si>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</si>
  <si>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</si>
  <si>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</si>
  <si>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</si>
  <si>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</si>
  <si>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</si>
  <si>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</si>
  <si>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</si>
  <si>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</si>
  <si>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</si>
  <si>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</si>
  <si>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</si>
  <si>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</si>
  <si>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</si>
  <si>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</si>
  <si>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</si>
  <si>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</si>
  <si>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</si>
  <si>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</si>
  <si>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</si>
  <si>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</si>
  <si>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</si>
  <si>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</si>
  <si>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</si>
  <si>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</si>
  <si>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</si>
  <si>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</si>
  <si>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</si>
  <si>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</si>
  <si>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</si>
  <si>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</si>
  <si>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</si>
  <si>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</si>
  <si>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</si>
  <si>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</si>
  <si>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</si>
  <si>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</si>
  <si>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</si>
  <si>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</si>
  <si>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</si>
  <si>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</si>
  <si>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</si>
  <si>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</si>
  <si>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</si>
  <si>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</si>
  <si>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</si>
  <si>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</si>
  <si>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</si>
  <si>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</si>
  <si>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</si>
  <si>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</si>
  <si>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</si>
  <si>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</si>
  <si>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</si>
  <si>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</si>
  <si>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</si>
  <si>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</si>
  <si>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</si>
  <si>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</si>
  <si>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</si>
  <si>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</si>
  <si>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</si>
  <si>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</si>
  <si>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</si>
  <si>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</si>
  <si>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</si>
  <si>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</si>
  <si>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</si>
  <si>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</si>
  <si>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</si>
  <si>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</si>
  <si>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</si>
  <si>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</si>
  <si>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</si>
  <si>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</si>
  <si>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</si>
  <si>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</si>
  <si>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</si>
  <si>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</si>
  <si>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</si>
  <si>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</si>
  <si>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</si>
  <si>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</si>
  <si>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</si>
  <si>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</si>
  <si>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</si>
  <si>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</si>
  <si>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</si>
  <si>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</si>
  <si>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</si>
  <si>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</si>
  <si>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</si>
  <si>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</si>
  <si>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</si>
  <si>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</si>
  <si>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</si>
  <si>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</si>
  <si>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</si>
  <si>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</si>
  <si>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</si>
  <si>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</si>
  <si>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</si>
  <si>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</si>
  <si>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</si>
  <si>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</si>
  <si>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</si>
  <si>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</si>
  <si>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</si>
  <si>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</si>
  <si>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</si>
  <si>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</si>
  <si>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</si>
  <si>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</si>
  <si>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</si>
  <si>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</si>
  <si>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</si>
  <si>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</si>
  <si>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</si>
  <si>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</si>
  <si>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</si>
  <si>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</si>
  <si>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</si>
  <si>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</si>
  <si>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</si>
  <si>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</si>
  <si>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</si>
  <si>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</si>
  <si>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</si>
  <si>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</si>
  <si>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</si>
  <si>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</si>
  <si>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</si>
  <si>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</si>
  <si>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</si>
  <si>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</si>
  <si>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</si>
  <si>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</si>
  <si>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</si>
  <si>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</si>
  <si>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</si>
  <si>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</si>
  <si>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</si>
  <si>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</si>
  <si>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</si>
  <si>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</si>
  <si>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</si>
  <si>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</si>
  <si>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</si>
  <si>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</si>
  <si>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</si>
  <si>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</si>
  <si>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</si>
  <si>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</si>
  <si>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</si>
  <si>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</si>
  <si>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</si>
  <si>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</si>
  <si>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</si>
  <si>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</si>
  <si>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</si>
  <si>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</si>
  <si>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</si>
  <si>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</si>
  <si>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</si>
  <si>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</si>
  <si>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</si>
  <si>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</si>
  <si>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</si>
  <si>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</si>
  <si>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</si>
  <si>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</si>
  <si>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</si>
  <si>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</si>
  <si>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</si>
  <si>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</si>
  <si>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</si>
  <si>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</si>
  <si>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</si>
  <si>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</si>
  <si>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</si>
  <si>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</si>
  <si>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</si>
  <si>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</si>
  <si>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</si>
  <si>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</si>
  <si>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</si>
  <si>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</si>
  <si>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</si>
  <si>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</si>
  <si>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</si>
  <si>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</si>
  <si>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</si>
  <si>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</si>
  <si>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</si>
  <si>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</si>
  <si>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</si>
  <si>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</si>
  <si>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</si>
  <si>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</si>
  <si>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</si>
  <si>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</si>
  <si>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</si>
  <si>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</si>
  <si>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</si>
  <si>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</si>
  <si>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</si>
  <si>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</si>
  <si>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</si>
  <si>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</si>
  <si>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</si>
  <si>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</si>
  <si>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</si>
  <si>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</si>
  <si>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</si>
  <si>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</si>
  <si>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</si>
  <si>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</si>
  <si>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</si>
  <si>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</si>
  <si>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</si>
  <si>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</si>
  <si>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</si>
  <si>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</si>
  <si>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</si>
  <si>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</si>
  <si>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</si>
  <si>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</si>
  <si>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</si>
  <si>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</si>
  <si>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</si>
  <si>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</si>
  <si>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</si>
  <si>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</si>
  <si>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</si>
  <si>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</si>
  <si>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</si>
  <si>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</si>
  <si>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</si>
  <si>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</si>
  <si>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</si>
  <si>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</si>
  <si>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</si>
  <si>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</si>
  <si>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</si>
  <si>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</si>
  <si>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</si>
  <si>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</si>
  <si>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</si>
  <si>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</si>
  <si>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</si>
  <si>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</si>
  <si>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</si>
  <si>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</si>
  <si>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</si>
  <si>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</si>
  <si>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</si>
  <si>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</si>
  <si>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</si>
  <si>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</si>
  <si>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</si>
  <si>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</si>
  <si>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</si>
  <si>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</si>
  <si>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</si>
  <si>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</si>
  <si>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</si>
  <si>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</si>
  <si>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</si>
  <si>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</si>
  <si>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</si>
  <si>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</si>
  <si>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</si>
  <si>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</si>
  <si>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</si>
  <si>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</si>
  <si>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</si>
  <si>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</si>
  <si>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</si>
  <si>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</si>
  <si>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</si>
  <si>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</si>
  <si>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</si>
  <si>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</si>
  <si>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</si>
  <si>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</si>
  <si>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</si>
  <si>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</si>
  <si>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</si>
  <si>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</si>
  <si>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</si>
  <si>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</si>
  <si>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</si>
  <si>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</si>
  <si>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</si>
  <si>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</si>
  <si>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</si>
  <si>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</si>
  <si>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</si>
  <si>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</si>
  <si>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</si>
  <si>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</si>
  <si>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</si>
  <si>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</si>
  <si>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</si>
  <si>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</si>
  <si>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</si>
  <si>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</si>
  <si>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</si>
  <si>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</si>
  <si>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</si>
  <si>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</si>
  <si>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</si>
  <si>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</si>
  <si>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</si>
  <si>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</si>
  <si>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</si>
  <si>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</si>
  <si>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</si>
  <si>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</si>
  <si>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</si>
  <si>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</si>
  <si>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</si>
  <si>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</si>
  <si>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</si>
  <si>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</si>
  <si>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</si>
  <si>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</si>
  <si>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</si>
  <si>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</si>
  <si>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</si>
  <si>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</si>
  <si>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</si>
  <si>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</si>
  <si>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</si>
  <si>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</si>
  <si>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</si>
  <si>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</si>
  <si>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</si>
  <si>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</si>
  <si>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</si>
  <si>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</si>
  <si>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</si>
  <si>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</si>
  <si>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</si>
  <si>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</si>
  <si>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</si>
  <si>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</si>
  <si>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</si>
  <si>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</si>
  <si>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</si>
  <si>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</si>
  <si>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</si>
  <si>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</si>
  <si>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</si>
  <si>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</si>
  <si>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</si>
  <si>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</si>
  <si>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</si>
  <si>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</si>
  <si>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</si>
  <si>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</si>
  <si>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</si>
  <si>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</si>
  <si>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</si>
  <si>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</si>
  <si>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</si>
  <si>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</si>
  <si>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</si>
  <si>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</si>
  <si>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</si>
  <si>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</si>
  <si>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</si>
  <si>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</si>
  <si>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</si>
  <si>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</si>
  <si>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</si>
  <si>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</si>
  <si>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</si>
  <si>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</si>
  <si>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</si>
  <si>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</si>
  <si>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</si>
  <si>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</si>
  <si>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</si>
  <si>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</si>
  <si>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</si>
  <si>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</si>
  <si>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</si>
  <si>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</si>
  <si>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</si>
  <si>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</si>
  <si>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</si>
  <si>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</si>
  <si>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</si>
  <si>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</si>
  <si>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</si>
  <si>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</si>
  <si>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</si>
  <si>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</si>
  <si>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</si>
  <si>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</si>
  <si>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</si>
  <si>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</si>
  <si>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</si>
  <si>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</si>
  <si>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</si>
  <si>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</si>
  <si>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</si>
  <si>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</si>
  <si>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</si>
  <si>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</si>
  <si>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</si>
  <si>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</si>
  <si>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</si>
  <si>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</si>
  <si>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</si>
  <si>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</si>
  <si>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</si>
  <si>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</si>
  <si>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</si>
  <si>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</si>
  <si>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</si>
  <si>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</si>
  <si>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</si>
  <si>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</si>
  <si>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</si>
  <si>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</si>
  <si>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</si>
  <si>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</si>
  <si>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</si>
  <si>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</si>
  <si>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</si>
  <si>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</si>
  <si>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</si>
  <si>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</si>
  <si>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</si>
  <si>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</si>
  <si>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</si>
  <si>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</si>
  <si>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</si>
  <si>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</si>
  <si>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</si>
  <si>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</si>
  <si>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</si>
  <si>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</si>
  <si>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</si>
  <si>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</si>
  <si>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</si>
  <si>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</si>
  <si>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</si>
  <si>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</si>
  <si>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</si>
  <si>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</si>
  <si>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</si>
  <si>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</si>
  <si>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</si>
  <si>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</si>
  <si>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</si>
  <si>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</si>
  <si>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</si>
  <si>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</si>
  <si>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</si>
  <si>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</si>
  <si>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</si>
  <si>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</si>
  <si>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</si>
  <si>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</si>
  <si>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</si>
  <si>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</si>
  <si>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</si>
  <si>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</si>
  <si>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</si>
  <si>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</si>
  <si>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</si>
  <si>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</si>
  <si>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</si>
  <si>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</si>
  <si>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</si>
  <si>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</si>
  <si>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</si>
  <si>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</si>
  <si>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</si>
  <si>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</si>
  <si>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</si>
  <si>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</si>
  <si>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</si>
  <si>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</si>
  <si>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</si>
  <si>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</si>
  <si>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</si>
  <si>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</si>
  <si>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</si>
  <si>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</si>
  <si>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</si>
  <si>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</si>
  <si>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</si>
  <si>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</si>
  <si>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</si>
  <si>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</si>
  <si>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</si>
  <si>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</si>
  <si>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</si>
  <si>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</si>
  <si>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</si>
  <si>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</si>
  <si>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</si>
  <si>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</si>
  <si>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</si>
  <si>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</si>
  <si>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</si>
  <si>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</si>
  <si>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</si>
  <si>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</si>
  <si>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</si>
  <si>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</si>
  <si>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</si>
  <si>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</si>
  <si>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</si>
  <si>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</si>
  <si>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</si>
  <si>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</si>
  <si>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</si>
  <si>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</si>
  <si>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</si>
  <si>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</si>
  <si>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</si>
  <si>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</si>
  <si>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</si>
  <si>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</si>
  <si>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</si>
  <si>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</si>
  <si>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</si>
  <si>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</si>
  <si>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</si>
  <si>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</si>
  <si>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</si>
  <si>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</si>
  <si>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</si>
  <si>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</si>
  <si>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</si>
  <si>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</si>
  <si>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</si>
  <si>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</si>
  <si>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</si>
  <si>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</si>
  <si>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</si>
  <si>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</si>
  <si>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</si>
  <si>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</si>
  <si>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</si>
  <si>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</si>
  <si>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</si>
  <si>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</si>
  <si>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</si>
  <si>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</si>
  <si>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</si>
  <si>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</si>
  <si>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</si>
  <si>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</si>
  <si>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</si>
  <si>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</si>
  <si>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</si>
  <si>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</si>
  <si>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</si>
  <si>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</si>
  <si>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</si>
  <si>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</si>
  <si>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</si>
  <si>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</si>
  <si>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</si>
  <si>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</si>
  <si>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</si>
  <si>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</si>
  <si>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</si>
  <si>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</si>
  <si>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</si>
  <si>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</si>
  <si>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</si>
  <si>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</si>
  <si>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</si>
  <si>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</si>
  <si>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</si>
  <si>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</si>
  <si>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</si>
  <si>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</si>
  <si>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</si>
  <si>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</si>
  <si>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</si>
  <si>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</si>
  <si>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</si>
  <si>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</si>
  <si>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</si>
  <si>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</si>
  <si>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</si>
  <si>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</si>
  <si>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</si>
  <si>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</si>
  <si>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</si>
  <si>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</si>
  <si>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</si>
  <si>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</si>
  <si>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</si>
  <si>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</si>
  <si>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</si>
  <si>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</si>
  <si>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</si>
  <si>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</si>
  <si>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</si>
  <si>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</si>
  <si>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</si>
  <si>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</si>
  <si>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</si>
  <si>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</si>
  <si>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</si>
  <si>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</si>
  <si>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</si>
  <si>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</si>
  <si>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</si>
  <si>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</si>
  <si>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</si>
  <si>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</si>
  <si>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</si>
  <si>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</si>
  <si>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</si>
  <si>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</si>
  <si>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</si>
  <si>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</si>
  <si>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</si>
  <si>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</si>
  <si>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</si>
  <si>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</si>
  <si>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</si>
  <si>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</si>
  <si>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</si>
  <si>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</si>
  <si>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</si>
  <si>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</si>
  <si>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</si>
  <si>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</si>
  <si>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</si>
  <si>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</si>
  <si>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</si>
  <si>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</si>
  <si>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</si>
  <si>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</si>
  <si>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</si>
  <si>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</si>
  <si>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</si>
  <si>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</si>
  <si>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</si>
  <si>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</si>
  <si>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</si>
  <si>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</si>
  <si>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</si>
  <si>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</si>
  <si>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</si>
  <si>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</si>
  <si>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</si>
  <si>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</si>
  <si>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</si>
  <si>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</si>
  <si>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</si>
  <si>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</si>
  <si>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</si>
  <si>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</si>
  <si>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</si>
  <si>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</si>
  <si>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</si>
  <si>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</si>
  <si>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</si>
  <si>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</si>
  <si>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</si>
  <si>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</si>
  <si>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</si>
  <si>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</si>
  <si>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</si>
  <si>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</si>
  <si>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</si>
  <si>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</si>
  <si>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</si>
  <si>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</si>
  <si>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</si>
  <si>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</si>
  <si>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</si>
  <si>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</si>
  <si>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</si>
  <si>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</si>
  <si>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</si>
  <si>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</si>
  <si>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</si>
  <si>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</si>
  <si>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</si>
  <si>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</si>
  <si>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</si>
  <si>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</si>
  <si>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</si>
  <si>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</si>
  <si>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</si>
  <si>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</si>
  <si>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</si>
  <si>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</si>
  <si>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</si>
  <si>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</si>
  <si>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</si>
  <si>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</si>
  <si>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</si>
  <si>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</si>
  <si>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</si>
  <si>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</si>
  <si>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</si>
  <si>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</si>
  <si>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</si>
  <si>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</si>
  <si>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</si>
  <si>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</si>
  <si>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</si>
  <si>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</si>
  <si>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</si>
  <si>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</si>
  <si>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</si>
  <si>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</si>
  <si>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</si>
  <si>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</si>
  <si>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</si>
  <si>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</si>
  <si>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</si>
  <si>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</si>
  <si>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</si>
  <si>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</si>
  <si>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</si>
  <si>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</si>
  <si>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</si>
  <si>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</si>
  <si>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</si>
  <si>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</si>
  <si>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</si>
  <si>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</si>
  <si>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</si>
  <si>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</si>
  <si>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</si>
  <si>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</si>
  <si>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</si>
  <si>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</si>
  <si>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</si>
  <si>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</si>
  <si>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</si>
  <si>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</si>
  <si>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</si>
  <si>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</si>
  <si>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</si>
  <si>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</si>
  <si>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</si>
  <si>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</si>
  <si>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</si>
  <si>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</si>
  <si>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</si>
  <si>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</si>
  <si>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</si>
  <si>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</si>
  <si>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</si>
  <si>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</si>
  <si>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</si>
  <si>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</si>
  <si>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</si>
  <si>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</si>
  <si>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</si>
  <si>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</si>
  <si>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</si>
  <si>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</si>
  <si>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</si>
  <si>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</si>
  <si>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</si>
  <si>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</si>
  <si>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</si>
  <si>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</si>
  <si>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</si>
  <si>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</si>
  <si>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</si>
  <si>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</si>
  <si>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</si>
  <si>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</si>
  <si>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</si>
  <si>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</si>
  <si>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</si>
  <si>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</si>
  <si>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</si>
  <si>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</si>
  <si>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</si>
  <si>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</si>
  <si>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</si>
  <si>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</si>
  <si>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</si>
  <si>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</si>
  <si>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</si>
  <si>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</si>
  <si>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</si>
  <si>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</si>
  <si>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</si>
  <si>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</si>
  <si>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</si>
  <si>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</si>
  <si>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</si>
  <si>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</si>
  <si>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</si>
  <si>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</si>
  <si>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</si>
  <si>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</si>
  <si>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</si>
  <si>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</si>
  <si>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</si>
  <si>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</si>
  <si>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</si>
  <si>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</si>
  <si>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</si>
  <si>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</si>
  <si>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</si>
  <si>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</si>
  <si>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</si>
  <si>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</si>
  <si>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</si>
  <si>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</si>
  <si>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</si>
  <si>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</si>
  <si>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</si>
  <si>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</si>
  <si>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</si>
  <si>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</si>
  <si>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</si>
  <si>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</si>
  <si>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</si>
  <si>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</si>
  <si>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</si>
  <si>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</si>
  <si>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</si>
  <si>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</si>
  <si>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</si>
  <si>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</si>
  <si>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</si>
  <si>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</si>
  <si>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</si>
  <si>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</si>
  <si>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</si>
  <si>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</si>
  <si>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</si>
  <si>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</si>
  <si>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</si>
  <si>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</si>
  <si>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</si>
  <si>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</si>
  <si>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</si>
  <si>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</si>
  <si>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</si>
  <si>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</si>
  <si>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</si>
  <si>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</si>
  <si>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</si>
  <si>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</si>
  <si>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</si>
  <si>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</si>
  <si>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</si>
  <si>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</si>
  <si>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</si>
  <si>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</si>
  <si>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</si>
  <si>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</si>
  <si>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</si>
  <si>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</si>
  <si>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</si>
  <si>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</si>
  <si>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</si>
  <si>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</si>
  <si>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</si>
  <si>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</si>
  <si>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</si>
  <si>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</si>
  <si>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</si>
  <si>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</si>
  <si>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</si>
  <si>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</si>
  <si>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</si>
  <si>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</si>
  <si>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</si>
  <si>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</si>
  <si>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</si>
  <si>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</si>
  <si>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</si>
  <si>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</si>
  <si>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</si>
  <si>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</si>
  <si>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</si>
  <si>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</si>
  <si>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</si>
  <si>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</si>
  <si>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</si>
  <si>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</si>
  <si>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</si>
  <si>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</si>
  <si>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</si>
  <si>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</si>
  <si>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</si>
  <si>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</si>
  <si>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</si>
  <si>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</si>
  <si>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</si>
  <si>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</si>
  <si>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</si>
  <si>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</si>
  <si>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</si>
  <si>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</si>
  <si>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</si>
  <si>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</si>
  <si>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</si>
  <si>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</si>
  <si>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</si>
  <si>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</si>
  <si>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</si>
  <si>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</si>
  <si>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</si>
  <si>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</si>
  <si>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</si>
  <si>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</si>
  <si>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</si>
  <si>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</si>
  <si>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</si>
  <si>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</si>
  <si>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</si>
  <si>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</si>
  <si>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</si>
  <si>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</si>
  <si>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</si>
  <si>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</si>
  <si>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</si>
  <si>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</si>
  <si>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</si>
  <si>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</si>
  <si>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</si>
  <si>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</si>
  <si>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</si>
  <si>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</si>
  <si>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</si>
  <si>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</si>
  <si>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</si>
  <si>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</si>
  <si>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</si>
  <si>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</si>
  <si>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</si>
  <si>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</si>
  <si>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</si>
  <si>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</si>
  <si>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</si>
  <si>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</si>
  <si>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</si>
  <si>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</si>
  <si>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</si>
  <si>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</si>
  <si>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</si>
  <si>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</si>
  <si>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</si>
  <si>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</si>
  <si>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</si>
  <si>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</si>
  <si>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</si>
  <si>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</si>
  <si>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</si>
  <si>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</si>
  <si>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</si>
  <si>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</si>
  <si>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</si>
  <si>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</si>
  <si>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</si>
  <si>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</si>
  <si>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</si>
  <si>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</si>
  <si>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</si>
  <si>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</si>
  <si>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</si>
  <si>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</si>
  <si>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</si>
  <si>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</si>
  <si>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</si>
  <si>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</si>
  <si>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</si>
  <si>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</si>
  <si>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</si>
  <si>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</si>
  <si>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</si>
  <si>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</si>
  <si>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</si>
  <si>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</si>
  <si>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</si>
  <si>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</si>
  <si>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</si>
  <si>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</si>
  <si>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</si>
  <si>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</si>
  <si>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</si>
  <si>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</si>
  <si>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</si>
  <si>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</si>
  <si>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</si>
  <si>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</si>
  <si>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</si>
  <si>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</si>
  <si>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</si>
  <si>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</si>
  <si>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</si>
  <si>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</si>
  <si>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</si>
  <si>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</si>
  <si>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</si>
  <si>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</si>
  <si>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</si>
  <si>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</si>
  <si>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</si>
  <si>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</si>
  <si>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</si>
  <si>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</si>
  <si>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</si>
  <si>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</si>
  <si>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</si>
  <si>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</si>
  <si>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</si>
  <si>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</si>
  <si>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</si>
  <si>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</si>
  <si>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</si>
  <si>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</si>
  <si>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</si>
  <si>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</si>
  <si>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</si>
  <si>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</si>
  <si>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</si>
  <si>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</si>
  <si>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</si>
  <si>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</si>
  <si>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</si>
  <si>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</si>
  <si>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</si>
  <si>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</si>
  <si>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</si>
  <si>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</si>
  <si>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</si>
  <si>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</si>
  <si>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</si>
  <si>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</si>
  <si>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</si>
  <si>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</si>
  <si>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</si>
  <si>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</si>
  <si>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</si>
  <si>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</si>
  <si>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</si>
  <si>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</si>
  <si>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</si>
  <si>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</si>
  <si>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</si>
  <si>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</si>
  <si>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</si>
  <si>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</si>
  <si>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</si>
  <si>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</si>
  <si>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</si>
  <si>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</si>
  <si>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</si>
  <si>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</si>
  <si>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</si>
  <si>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</si>
  <si>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</si>
  <si>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</si>
  <si>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</si>
  <si>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</si>
  <si>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</si>
  <si>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</si>
  <si>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</si>
  <si>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</si>
  <si>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</si>
  <si>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</si>
  <si>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</si>
  <si>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</si>
  <si>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</si>
  <si>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</si>
  <si>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</si>
  <si>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</si>
  <si>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</si>
  <si>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</si>
  <si>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</si>
  <si>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</si>
  <si>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</si>
  <si>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</si>
  <si>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</si>
  <si>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</si>
  <si>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</si>
  <si>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</si>
  <si>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</si>
  <si>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</si>
  <si>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</si>
  <si>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</si>
  <si>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</si>
  <si>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</si>
  <si>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</si>
  <si>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</si>
  <si>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</si>
  <si>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</si>
  <si>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</si>
  <si>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</si>
  <si>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</si>
  <si>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</si>
  <si>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</si>
  <si>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</si>
  <si>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</si>
  <si>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</si>
  <si>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</si>
  <si>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</si>
  <si>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</si>
  <si>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</si>
  <si>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</si>
  <si>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</si>
  <si>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</si>
  <si>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</si>
  <si>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</si>
  <si>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</si>
  <si>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</si>
  <si>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</si>
  <si>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</si>
  <si>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</si>
  <si>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</si>
  <si>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</si>
  <si>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</si>
  <si>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</si>
  <si>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</si>
  <si>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</si>
  <si>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</si>
  <si>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</si>
  <si>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</si>
  <si>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</si>
  <si>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</si>
  <si>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</si>
  <si>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</si>
  <si>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</si>
  <si>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</si>
  <si>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</si>
  <si>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</si>
  <si>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</si>
  <si>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</si>
  <si>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</si>
  <si>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</si>
  <si>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</si>
  <si>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</si>
  <si>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</si>
  <si>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</si>
  <si>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</si>
  <si>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</si>
  <si>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</si>
  <si>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</si>
  <si>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</si>
  <si>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</si>
  <si>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</si>
  <si>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</si>
  <si>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</si>
  <si>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</si>
  <si>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</si>
  <si>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</si>
  <si>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</si>
  <si>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</si>
  <si>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</si>
  <si>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</si>
  <si>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</si>
  <si>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</si>
  <si>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</si>
  <si>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</si>
  <si>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</si>
  <si>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</si>
  <si>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</si>
  <si>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</si>
  <si>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</si>
  <si>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</si>
  <si>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</si>
  <si>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</si>
  <si>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</si>
  <si>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</si>
  <si>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</si>
  <si>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</si>
  <si>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</si>
  <si>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</si>
  <si>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</si>
  <si>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</si>
  <si>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</si>
  <si>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</si>
  <si>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</si>
  <si>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</si>
  <si>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</si>
  <si>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</si>
  <si>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</si>
  <si>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</si>
  <si>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</si>
  <si>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</si>
  <si>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</si>
  <si>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</si>
  <si>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</si>
  <si>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</si>
  <si>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</si>
  <si>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</si>
  <si>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</si>
  <si>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</si>
  <si>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</si>
  <si>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</si>
  <si>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</si>
  <si>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</si>
  <si>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</si>
  <si>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</si>
  <si>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</si>
  <si>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</si>
  <si>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</si>
  <si>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</si>
  <si>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</si>
  <si>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</si>
  <si>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</si>
  <si>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</si>
  <si>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</si>
  <si>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</si>
  <si>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</si>
  <si>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</si>
  <si>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</si>
  <si>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</si>
  <si>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</si>
  <si>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</si>
  <si>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</si>
  <si>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</si>
  <si>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</si>
  <si>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</si>
  <si>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</si>
  <si>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</si>
  <si>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</si>
  <si>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</si>
  <si>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</si>
  <si>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</si>
  <si>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</si>
  <si>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</si>
  <si>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</si>
  <si>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</si>
  <si>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</si>
  <si>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</si>
  <si>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</si>
  <si>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</si>
  <si>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</si>
  <si>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</si>
  <si>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</si>
  <si>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</si>
  <si>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</si>
  <si>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</si>
  <si>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</si>
  <si>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</si>
  <si>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</si>
  <si>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</si>
  <si>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</si>
  <si>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</si>
  <si>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</si>
  <si>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</si>
  <si>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</si>
  <si>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</si>
  <si>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</si>
  <si>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</si>
  <si>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</si>
  <si>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</si>
  <si>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</si>
  <si>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</si>
  <si>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</si>
  <si>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</si>
  <si>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</si>
  <si>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</si>
  <si>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</si>
  <si>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</si>
  <si>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</si>
  <si>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</si>
  <si>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</si>
  <si>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</si>
  <si>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</si>
  <si>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</si>
  <si>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</si>
  <si>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</si>
  <si>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</si>
  <si>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</si>
  <si>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</si>
  <si>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</si>
  <si>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</si>
  <si>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</si>
  <si>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</si>
  <si>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</si>
  <si>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</si>
  <si>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</si>
  <si>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</si>
  <si>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</si>
  <si>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</si>
  <si>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</si>
  <si>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</si>
  <si>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</si>
  <si>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</si>
  <si>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</si>
  <si>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</si>
  <si>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</si>
  <si>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</si>
  <si>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</si>
  <si>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</si>
  <si>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</si>
  <si>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</si>
  <si>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</si>
  <si>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</si>
  <si>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</si>
  <si>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</si>
  <si>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</si>
  <si>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</si>
  <si>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</si>
  <si>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</si>
  <si>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</si>
  <si>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</si>
  <si>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</si>
  <si>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</si>
  <si>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</si>
  <si>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</si>
  <si>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</si>
  <si>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</si>
  <si>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</si>
  <si>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</si>
  <si>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</si>
  <si>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</si>
  <si>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</si>
  <si>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</si>
  <si>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</si>
  <si>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</si>
  <si>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</si>
  <si>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</si>
  <si>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</si>
  <si>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</si>
  <si>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</si>
  <si>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</si>
  <si>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</si>
  <si>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</si>
  <si>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</si>
  <si>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</si>
  <si>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</si>
  <si>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</si>
  <si>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</si>
  <si>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</si>
  <si>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</si>
  <si>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</si>
  <si>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</si>
  <si>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</si>
  <si>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</si>
  <si>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</si>
  <si>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</si>
  <si>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</si>
  <si>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</si>
  <si>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</si>
  <si>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</si>
  <si>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</si>
  <si>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</si>
  <si>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</si>
  <si>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</si>
  <si>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</si>
  <si>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</si>
  <si>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</si>
  <si>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</si>
  <si>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</si>
  <si>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</si>
  <si>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</si>
  <si>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</si>
  <si>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</si>
  <si>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</si>
  <si>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</si>
  <si>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</si>
  <si>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</si>
  <si>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</si>
  <si>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</si>
  <si>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</si>
  <si>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</si>
  <si>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</si>
  <si>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</si>
  <si>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</si>
  <si>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</si>
  <si>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</si>
  <si>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</si>
  <si>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</si>
  <si>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</si>
  <si>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</si>
  <si>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</si>
  <si>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</si>
  <si>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</si>
  <si>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</si>
  <si>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</si>
  <si>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</si>
  <si>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</si>
  <si>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</si>
  <si>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</si>
  <si>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</si>
  <si>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</si>
  <si>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</si>
  <si>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</si>
  <si>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</si>
  <si>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</si>
  <si>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</si>
  <si>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</si>
  <si>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</si>
  <si>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</si>
  <si>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</si>
  <si>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</si>
  <si>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</si>
  <si>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</si>
  <si>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</si>
  <si>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</si>
  <si>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</si>
  <si>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</si>
  <si>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</si>
  <si>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</si>
  <si>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</si>
  <si>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</si>
  <si>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</si>
  <si>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</si>
  <si>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</si>
  <si>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</si>
  <si>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</si>
  <si>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</si>
  <si>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</si>
  <si>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</si>
  <si>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</si>
  <si>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</si>
  <si>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</si>
  <si>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</si>
  <si>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</si>
  <si>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</si>
  <si>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</si>
  <si>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</si>
  <si>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</si>
  <si>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</si>
  <si>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</si>
  <si>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</si>
  <si>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</si>
  <si>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</si>
  <si>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</si>
  <si>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</si>
  <si>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</si>
  <si>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</si>
  <si>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</si>
  <si>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</si>
  <si>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</si>
  <si>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</si>
  <si>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</si>
  <si>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</si>
  <si>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</si>
  <si>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</si>
  <si>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</si>
  <si>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</si>
  <si>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</si>
  <si>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</si>
  <si>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</si>
  <si>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</si>
  <si>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</si>
  <si>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</si>
  <si>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</si>
  <si>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</si>
  <si>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</si>
  <si>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</si>
  <si>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</si>
  <si>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</si>
  <si>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</si>
  <si>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</si>
  <si>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</si>
  <si>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</si>
  <si>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</si>
  <si>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</si>
  <si>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</si>
  <si>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</si>
  <si>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</si>
  <si>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</si>
  <si>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</si>
  <si>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</si>
  <si>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</si>
  <si>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</si>
  <si>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</si>
  <si>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</si>
  <si>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</si>
  <si>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</si>
  <si>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</si>
  <si>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</si>
  <si>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</si>
  <si>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</si>
  <si>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</si>
  <si>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</si>
  <si>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</si>
  <si>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</si>
  <si>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</si>
  <si>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</si>
  <si>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</si>
  <si>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</si>
  <si>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</si>
  <si>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</si>
  <si>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</si>
  <si>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</si>
  <si>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</si>
  <si>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</si>
  <si>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</si>
  <si>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</si>
  <si>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</si>
  <si>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</si>
  <si>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</si>
  <si>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</si>
  <si>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</si>
  <si>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</si>
  <si>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</si>
  <si>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</si>
  <si>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</si>
  <si>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</si>
  <si>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</si>
  <si>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</si>
  <si>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</si>
  <si>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</si>
  <si>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</si>
  <si>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</si>
  <si>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</si>
  <si>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</si>
  <si>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</si>
  <si>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</si>
  <si>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</si>
  <si>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</si>
  <si>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</si>
  <si>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</si>
  <si>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</si>
  <si>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</si>
  <si>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</si>
  <si>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</si>
  <si>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</si>
  <si>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</si>
  <si>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</si>
  <si>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</si>
  <si>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</si>
  <si>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</si>
  <si>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</si>
  <si>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</si>
  <si>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</si>
  <si>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</si>
  <si>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</si>
  <si>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</si>
  <si>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</si>
  <si>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</si>
  <si>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</si>
  <si>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</si>
  <si>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</si>
  <si>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</si>
  <si>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</si>
  <si>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</si>
  <si>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</si>
  <si>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</si>
  <si>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</si>
  <si>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</si>
  <si>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</si>
  <si>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</si>
  <si>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</si>
  <si>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</si>
  <si>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</si>
  <si>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</si>
  <si>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</si>
  <si>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</si>
  <si>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</si>
  <si>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</si>
  <si>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</si>
  <si>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</si>
  <si>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</si>
  <si>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</si>
  <si>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</si>
  <si>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</si>
  <si>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</si>
  <si>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</si>
  <si>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</si>
  <si>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</si>
  <si>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</si>
  <si>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</si>
  <si>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</si>
  <si>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</si>
  <si>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</si>
  <si>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</si>
  <si>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</si>
  <si>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</si>
  <si>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</si>
  <si>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</si>
  <si>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</si>
  <si>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</si>
  <si>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</si>
  <si>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</si>
  <si>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</si>
  <si>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</si>
  <si>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</si>
  <si>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</si>
  <si>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</si>
  <si>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</si>
  <si>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</si>
  <si>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</si>
  <si>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</si>
  <si>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</si>
  <si>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</si>
  <si>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</si>
  <si>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</si>
  <si>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</si>
  <si>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</si>
  <si>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</si>
  <si>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</si>
  <si>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</si>
  <si>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</si>
  <si>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</si>
  <si>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</si>
  <si>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</si>
  <si>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</si>
  <si>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</si>
  <si>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</si>
  <si>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</si>
  <si>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</si>
  <si>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</si>
  <si>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</si>
  <si>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</si>
  <si>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</si>
  <si>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</si>
  <si>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</si>
  <si>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</si>
  <si>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</si>
  <si>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</si>
  <si>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</si>
  <si>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</si>
  <si>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</si>
  <si>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</si>
  <si>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</si>
  <si>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</si>
  <si>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</si>
  <si>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</si>
  <si>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</si>
  <si>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</si>
  <si>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</si>
  <si>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</si>
  <si>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</si>
  <si>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</si>
  <si>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</si>
  <si>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</si>
  <si>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</si>
  <si>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</si>
  <si>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</si>
  <si>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</si>
  <si>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</si>
  <si>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</si>
  <si>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</si>
  <si>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</si>
  <si>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</si>
  <si>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</si>
  <si>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</si>
  <si>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</si>
  <si>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</si>
  <si>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</si>
  <si>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</si>
  <si>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</si>
  <si>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</si>
  <si>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</si>
  <si>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</si>
  <si>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</si>
  <si>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</si>
  <si>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</si>
  <si>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</si>
  <si>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</si>
  <si>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</si>
  <si>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</si>
  <si>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</si>
  <si>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</si>
  <si>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</si>
  <si>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</si>
  <si>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</si>
  <si>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</si>
  <si>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</si>
  <si>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</si>
  <si>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</si>
  <si>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</si>
  <si>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</si>
  <si>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</si>
  <si>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</si>
  <si>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</si>
  <si>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</si>
  <si>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</si>
  <si>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</si>
  <si>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</si>
  <si>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</si>
  <si>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</si>
  <si>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</si>
  <si>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</si>
  <si>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</si>
  <si>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</si>
  <si>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</si>
  <si>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</si>
  <si>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</si>
  <si>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</si>
  <si>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</si>
  <si>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</si>
  <si>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</si>
  <si>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</si>
  <si>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</si>
  <si>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</si>
  <si>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</si>
  <si>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</si>
  <si>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</si>
  <si>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</si>
  <si>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</si>
  <si>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</si>
  <si>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</si>
  <si>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</si>
  <si>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</si>
  <si>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</si>
  <si>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</si>
  <si>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</si>
  <si>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</si>
  <si>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</si>
  <si>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</si>
  <si>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</si>
  <si>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</si>
  <si>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</si>
  <si>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</si>
  <si>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</si>
  <si>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</si>
  <si>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</si>
  <si>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</si>
  <si>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</si>
  <si>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</si>
  <si>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</si>
  <si>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</si>
  <si>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</si>
  <si>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</si>
  <si>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</si>
  <si>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</si>
  <si>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</si>
  <si>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</si>
  <si>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</si>
  <si>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</si>
  <si>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</si>
  <si>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</si>
  <si>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</si>
  <si>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</si>
  <si>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</si>
  <si>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</si>
  <si>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</si>
  <si>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</si>
  <si>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</si>
  <si>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</si>
  <si>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</si>
  <si>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</si>
  <si>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</si>
  <si>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</si>
  <si>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</si>
  <si>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</si>
  <si>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</si>
  <si>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</si>
  <si>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</si>
  <si>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</si>
  <si>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</si>
  <si>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</si>
  <si>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</si>
  <si>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</si>
  <si>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</si>
  <si>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</si>
  <si>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</si>
  <si>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</si>
  <si>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</si>
  <si>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</si>
  <si>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</si>
  <si>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</si>
  <si>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</si>
  <si>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</si>
  <si>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</si>
  <si>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</si>
  <si>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</si>
  <si>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</si>
  <si>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</si>
  <si>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</si>
  <si>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</si>
  <si>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</si>
  <si>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</si>
  <si>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</si>
  <si>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</si>
  <si>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</si>
  <si>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</si>
  <si>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</si>
  <si>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</si>
  <si>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</si>
  <si>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</si>
  <si>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</si>
  <si>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</si>
  <si>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</si>
  <si>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</si>
  <si>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</si>
  <si>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</si>
  <si>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</si>
  <si>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</si>
  <si>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</si>
  <si>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</si>
  <si>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</si>
  <si>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</si>
  <si>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</si>
  <si>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</si>
  <si>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</si>
  <si>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</si>
  <si>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</si>
  <si>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</si>
  <si>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</si>
  <si>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</si>
  <si>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</si>
  <si>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</si>
  <si>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</si>
  <si>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</si>
  <si>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</si>
  <si>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</si>
  <si>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</si>
  <si>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</si>
  <si>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</si>
  <si>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</si>
  <si>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</si>
  <si>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</si>
  <si>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</si>
  <si>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</si>
  <si>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</si>
  <si>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</si>
  <si>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</si>
  <si>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</si>
  <si>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</si>
  <si>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</si>
  <si>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</si>
  <si>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</si>
  <si>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</si>
  <si>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</si>
  <si>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</si>
  <si>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</si>
  <si>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</si>
  <si>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</si>
  <si>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</si>
  <si>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</si>
  <si>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</si>
  <si>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</si>
  <si>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</si>
  <si>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</si>
  <si>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</si>
  <si>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</si>
  <si>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</si>
  <si>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</si>
  <si>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</si>
  <si>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</si>
  <si>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</si>
  <si>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</si>
  <si>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</si>
  <si>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</si>
  <si>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</si>
  <si>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</si>
  <si>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</si>
  <si>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</si>
  <si>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</si>
  <si>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</si>
  <si>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</si>
  <si>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</si>
  <si>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</si>
  <si>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</si>
  <si>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</si>
  <si>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</si>
  <si>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</si>
  <si>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</si>
  <si>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</si>
  <si>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</si>
  <si>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</si>
  <si>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</si>
  <si>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</si>
  <si>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</si>
  <si>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</si>
  <si>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</si>
  <si>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</si>
  <si>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</si>
  <si>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</si>
  <si>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</si>
  <si>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</si>
  <si>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</si>
  <si>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</si>
  <si>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</si>
  <si>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</si>
  <si>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</si>
  <si>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</si>
  <si>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</si>
  <si>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</si>
  <si>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</si>
  <si>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</si>
  <si>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</si>
  <si>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</si>
  <si>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</si>
  <si>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</si>
  <si>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</si>
  <si>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</si>
  <si>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</si>
  <si>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</si>
  <si>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</si>
  <si>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</si>
  <si>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</si>
  <si>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</si>
  <si>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</si>
  <si>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</si>
  <si>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</si>
  <si>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</si>
  <si>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</si>
  <si>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</si>
  <si>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</si>
  <si>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</si>
  <si>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</si>
  <si>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</si>
  <si>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</si>
  <si>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</si>
  <si>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</si>
  <si>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</si>
  <si>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</si>
  <si>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</si>
  <si>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</si>
  <si>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</si>
  <si>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</si>
  <si>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</si>
  <si>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</si>
  <si>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</si>
  <si>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</si>
  <si>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</si>
  <si>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</si>
  <si>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</si>
  <si>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</si>
  <si>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</si>
  <si>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</si>
  <si>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</si>
  <si>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</si>
  <si>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</si>
  <si>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</si>
  <si>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</si>
  <si>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</si>
  <si>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</si>
  <si>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</si>
  <si>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</si>
  <si>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</si>
  <si>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</si>
  <si>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</si>
  <si>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</si>
  <si>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</si>
  <si>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</si>
  <si>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</si>
  <si>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</si>
  <si>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</si>
  <si>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</si>
  <si>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</si>
  <si>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</si>
  <si>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</si>
  <si>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</si>
  <si>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</si>
  <si>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</si>
  <si>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</si>
  <si>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</si>
  <si>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</si>
  <si>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</si>
  <si>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</si>
  <si>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</si>
  <si>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</si>
  <si>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</si>
  <si>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</si>
  <si>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</si>
  <si>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</si>
  <si>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</si>
  <si>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</si>
  <si>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</si>
  <si>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</si>
  <si>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</si>
  <si>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</si>
  <si>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</si>
  <si>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</si>
  <si>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</si>
  <si>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</si>
  <si>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</si>
  <si>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</si>
  <si>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</si>
  <si>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</si>
  <si>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</si>
  <si>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</si>
  <si>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</si>
  <si>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</si>
  <si>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</si>
  <si>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</si>
  <si>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</si>
  <si>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</si>
  <si>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</si>
  <si>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</si>
  <si>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</si>
  <si>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</si>
  <si>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</si>
  <si>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</si>
  <si>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</si>
  <si>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</si>
  <si>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</si>
  <si>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</si>
  <si>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</si>
  <si>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</si>
  <si>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</si>
  <si>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</si>
  <si>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</si>
  <si>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</si>
  <si>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</si>
  <si>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</si>
  <si>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</si>
  <si>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</si>
  <si>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</si>
  <si>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</si>
  <si>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</si>
  <si>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</si>
  <si>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</si>
  <si>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</si>
  <si>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</si>
  <si>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</si>
  <si>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</si>
  <si>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</si>
  <si>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</si>
  <si>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</si>
  <si>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</si>
  <si>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</si>
  <si>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</si>
  <si>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</si>
  <si>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</si>
  <si>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</si>
  <si>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</si>
  <si>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</si>
  <si>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</si>
  <si>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</si>
  <si>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</si>
  <si>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</si>
  <si>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</si>
  <si>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</si>
  <si>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</si>
  <si>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</si>
  <si>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</si>
  <si>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</si>
  <si>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</si>
  <si>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</si>
  <si>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</si>
  <si>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</si>
  <si>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</si>
  <si>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</si>
  <si>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</si>
  <si>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</si>
  <si>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</si>
  <si>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</si>
  <si>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</si>
  <si>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</si>
  <si>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</si>
  <si>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</si>
  <si>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</si>
  <si>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</si>
  <si>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</si>
  <si>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</si>
  <si>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</si>
  <si>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</si>
  <si>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</si>
  <si>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</si>
  <si>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</si>
  <si>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</si>
  <si>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</si>
  <si>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</si>
  <si>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</si>
  <si>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</si>
  <si>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</si>
  <si>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</si>
  <si>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</si>
  <si>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</si>
  <si>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</si>
  <si>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</si>
  <si>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</si>
  <si>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</si>
  <si>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</si>
  <si>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</si>
  <si>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</si>
  <si>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</si>
  <si>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</si>
  <si>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</si>
  <si>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</si>
  <si>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</si>
  <si>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</si>
  <si>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</si>
  <si>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</si>
  <si>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</si>
  <si>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</si>
  <si>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</si>
  <si>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</si>
  <si>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</si>
  <si>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</si>
  <si>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</si>
  <si>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</si>
  <si>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</si>
  <si>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</si>
  <si>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</si>
  <si>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</si>
  <si>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</si>
  <si>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</si>
  <si>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</si>
  <si>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</si>
  <si>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</si>
  <si>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</si>
  <si>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</si>
  <si>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</si>
  <si>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</si>
  <si>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</si>
  <si>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</si>
  <si>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</si>
  <si>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</si>
  <si>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</si>
  <si>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</si>
  <si>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</si>
  <si>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</si>
  <si>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</si>
  <si>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</si>
  <si>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</si>
  <si>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</si>
  <si>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</si>
  <si>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</si>
  <si>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</si>
  <si>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</si>
  <si>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</si>
  <si>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</si>
  <si>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</si>
  <si>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</si>
  <si>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</si>
  <si>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</si>
  <si>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</si>
  <si>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</si>
  <si>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</si>
  <si>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</si>
  <si>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</si>
  <si>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</si>
  <si>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</si>
  <si>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</si>
  <si>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</si>
  <si>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</si>
  <si>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</si>
  <si>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</si>
  <si>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</si>
  <si>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</si>
  <si>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</si>
  <si>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</si>
  <si>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</si>
  <si>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</si>
  <si>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</si>
  <si>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</si>
  <si>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</si>
  <si>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</si>
  <si>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</si>
  <si>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</si>
  <si>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</si>
  <si>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</si>
  <si>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</si>
  <si>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</si>
  <si>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</si>
  <si>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</si>
  <si>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</si>
  <si>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</si>
  <si>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</si>
  <si>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</si>
  <si>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</si>
  <si>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</si>
  <si>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</si>
  <si>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</si>
  <si>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</si>
  <si>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</si>
  <si>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</si>
  <si>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</si>
  <si>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</si>
  <si>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</si>
  <si>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</si>
  <si>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</si>
  <si>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</si>
  <si>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</si>
  <si>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</si>
  <si>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</si>
  <si>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</si>
  <si>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</si>
  <si>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</si>
  <si>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</si>
  <si>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</si>
  <si>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</si>
  <si>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</si>
  <si>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</si>
  <si>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</si>
  <si>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</si>
  <si>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</si>
  <si>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</si>
  <si>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</si>
  <si>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</si>
  <si>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</si>
  <si>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</si>
  <si>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</si>
  <si>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</si>
  <si>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</si>
  <si>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</si>
  <si>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</si>
  <si>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</si>
  <si>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</si>
  <si>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</si>
  <si>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</si>
  <si>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</si>
  <si>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</si>
  <si>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</si>
  <si>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</si>
  <si>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</si>
  <si>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</si>
  <si>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</si>
  <si>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</si>
  <si>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</si>
  <si>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</si>
  <si>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</si>
  <si>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</si>
  <si>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</si>
  <si>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</si>
  <si>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</si>
  <si>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</si>
  <si>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</si>
  <si>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</si>
  <si>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</si>
  <si>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</si>
  <si>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</si>
  <si>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</si>
  <si>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</si>
  <si>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</si>
  <si>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</si>
  <si>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</si>
  <si>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</si>
  <si>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</si>
  <si>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</si>
  <si>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</si>
  <si>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</si>
  <si>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</si>
  <si>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</si>
  <si>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</si>
  <si>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</si>
  <si>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</si>
  <si>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</si>
  <si>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</si>
  <si>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</si>
  <si>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</si>
  <si>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</si>
  <si>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</si>
  <si>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</si>
  <si>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</si>
  <si>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</si>
  <si>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</si>
  <si>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</si>
  <si>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</si>
  <si>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</si>
  <si>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</si>
  <si>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</si>
  <si>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</si>
  <si>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</si>
  <si>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</si>
  <si>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</si>
  <si>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</si>
  <si>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</si>
  <si>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</si>
  <si>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</si>
  <si>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</si>
  <si>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</si>
  <si>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</si>
  <si>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</si>
  <si>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</si>
  <si>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</si>
  <si>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</si>
  <si>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</si>
  <si>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</si>
  <si>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</si>
  <si>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</si>
  <si>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</si>
  <si>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</si>
  <si>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</si>
  <si>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</si>
  <si>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</si>
  <si>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</si>
  <si>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</si>
  <si>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</si>
  <si>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</si>
  <si>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</si>
  <si>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</si>
  <si>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</si>
  <si>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</si>
  <si>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</si>
  <si>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</si>
  <si>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</si>
  <si>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</si>
  <si>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</si>
  <si>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</si>
  <si>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</si>
  <si>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</si>
  <si>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</si>
  <si>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</si>
  <si>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</si>
  <si>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</si>
  <si>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</si>
  <si>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</si>
  <si>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</si>
  <si>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</si>
  <si>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</si>
  <si>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</si>
  <si>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</si>
  <si>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</si>
  <si>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</si>
  <si>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</si>
  <si>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</si>
  <si>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</si>
  <si>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</si>
  <si>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</si>
  <si>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</si>
  <si>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</si>
  <si>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</si>
  <si>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</si>
  <si>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</si>
  <si>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</si>
  <si>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</si>
  <si>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</si>
  <si>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</si>
  <si>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</si>
  <si>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</si>
  <si>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</si>
  <si>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</si>
  <si>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</si>
  <si>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</si>
  <si>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</si>
  <si>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</si>
  <si>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</si>
  <si>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</si>
  <si>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</si>
  <si>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</si>
  <si>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</si>
  <si>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</si>
  <si>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</si>
  <si>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</si>
  <si>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</si>
  <si>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</si>
  <si>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</si>
  <si>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</si>
  <si>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</si>
  <si>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</si>
  <si>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</si>
  <si>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</si>
  <si>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</si>
  <si>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</si>
  <si>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</si>
  <si>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</si>
  <si>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</si>
  <si>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</si>
  <si>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</si>
  <si>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</si>
  <si>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</si>
  <si>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</si>
  <si>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</si>
  <si>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</si>
  <si>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</si>
  <si>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</si>
  <si>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</si>
  <si>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</si>
  <si>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</si>
  <si>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</si>
  <si>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</si>
  <si>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</si>
  <si>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</si>
  <si>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</si>
  <si>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</si>
  <si>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</si>
  <si>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</si>
  <si>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</si>
  <si>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</si>
  <si>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</si>
  <si>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</si>
  <si>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</si>
  <si>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</si>
  <si>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</si>
  <si>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</si>
  <si>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</si>
  <si>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</si>
  <si>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</si>
  <si>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</si>
  <si>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</si>
  <si>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</si>
  <si>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</si>
  <si>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</si>
  <si>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</si>
  <si>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</si>
  <si>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</si>
  <si>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</si>
  <si>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</si>
  <si>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</si>
  <si>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</si>
  <si>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</si>
  <si>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</si>
  <si>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</si>
  <si>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</si>
  <si>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</si>
  <si>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</si>
  <si>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</si>
  <si>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</si>
  <si>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</si>
  <si>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</si>
  <si>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</si>
  <si>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</si>
  <si>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</si>
  <si>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</si>
  <si>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</si>
  <si>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</si>
  <si>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</si>
  <si>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</si>
  <si>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</si>
  <si>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</si>
  <si>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</si>
  <si>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</si>
  <si>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</si>
  <si>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</si>
  <si>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</si>
  <si>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</si>
  <si>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</si>
  <si>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</si>
  <si>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</si>
  <si>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</si>
  <si>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</si>
  <si>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</si>
  <si>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</si>
  <si>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</si>
  <si>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</si>
  <si>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</si>
  <si>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</si>
  <si>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</si>
  <si>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</si>
  <si>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</si>
  <si>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</si>
  <si>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</si>
  <si>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</si>
  <si>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</si>
  <si>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</si>
  <si>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</si>
  <si>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</si>
  <si>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</si>
  <si>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</si>
  <si>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</si>
  <si>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</si>
  <si>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</si>
  <si>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</si>
  <si>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</si>
  <si>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</si>
  <si>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</si>
  <si>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</si>
  <si>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</si>
  <si>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</si>
  <si>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</si>
  <si>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</si>
  <si>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</si>
  <si>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</si>
  <si>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</si>
  <si>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</si>
  <si>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</si>
  <si>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</si>
  <si>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</si>
  <si>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</si>
  <si>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</si>
  <si>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</si>
  <si>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</si>
  <si>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</si>
  <si>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</si>
  <si>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</si>
  <si>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</si>
  <si>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</si>
  <si>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</si>
  <si>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</si>
  <si>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</si>
  <si>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</si>
  <si>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</si>
  <si>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</si>
  <si>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</si>
  <si>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</si>
  <si>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</si>
  <si>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</si>
  <si>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</si>
  <si>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</si>
  <si>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</si>
  <si>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</si>
  <si>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</si>
  <si>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</si>
  <si>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</si>
  <si>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</si>
  <si>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</si>
  <si>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</si>
  <si>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</si>
  <si>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</si>
  <si>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</si>
  <si>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</si>
  <si>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</si>
  <si>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</si>
  <si>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</si>
  <si>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</si>
  <si>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</si>
  <si>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</si>
  <si>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</si>
  <si>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</si>
  <si>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</si>
  <si>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</si>
  <si>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</si>
  <si>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</si>
  <si>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</si>
  <si>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</si>
  <si>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</si>
  <si>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</si>
  <si>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</si>
  <si>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</si>
  <si>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</si>
  <si>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</si>
  <si>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</si>
  <si>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</si>
  <si>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</si>
  <si>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</si>
  <si>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</si>
  <si>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</si>
  <si>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</si>
  <si>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</si>
  <si>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</si>
  <si>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</si>
  <si>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</si>
  <si>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</si>
  <si>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</si>
  <si>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</si>
  <si>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</si>
  <si>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</si>
  <si>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</si>
  <si>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</si>
  <si>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</si>
  <si>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</si>
  <si>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</si>
  <si>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</si>
  <si>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</si>
  <si>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</si>
  <si>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</si>
  <si>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</si>
  <si>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</si>
  <si>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</si>
  <si>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</si>
  <si>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</si>
  <si>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</si>
  <si>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</si>
  <si>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</si>
  <si>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</si>
  <si>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</si>
  <si>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</si>
  <si>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</si>
  <si>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</si>
  <si>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</si>
  <si>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</si>
  <si>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</si>
  <si>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</si>
  <si>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</si>
  <si>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</si>
  <si>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</si>
  <si>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</si>
  <si>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</si>
  <si>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</si>
  <si>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</si>
  <si>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</si>
  <si>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</si>
  <si>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</si>
  <si>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</si>
  <si>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</si>
  <si>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</si>
  <si>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</si>
  <si>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</si>
  <si>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</si>
  <si>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</si>
  <si>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</si>
  <si>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</si>
  <si>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</si>
  <si>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</si>
  <si>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</si>
  <si>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</si>
  <si>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</si>
  <si>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</si>
  <si>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</si>
  <si>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</si>
  <si>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</si>
  <si>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</si>
  <si>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</si>
  <si>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</si>
  <si>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</si>
  <si>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</si>
  <si>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</si>
  <si>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</si>
  <si>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</si>
  <si>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</si>
  <si>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</si>
  <si>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</si>
  <si>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</si>
  <si>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</si>
  <si>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</si>
  <si>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</si>
  <si>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</si>
  <si>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</si>
  <si>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</si>
  <si>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</si>
  <si>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</si>
  <si>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</si>
  <si>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</si>
  <si>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</si>
  <si>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</si>
  <si>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</si>
  <si>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</si>
  <si>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</si>
  <si>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</si>
  <si>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</si>
  <si>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</si>
  <si>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</si>
  <si>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</si>
  <si>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</si>
  <si>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</si>
  <si>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</si>
  <si>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</si>
  <si>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</si>
  <si>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</si>
  <si>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</si>
  <si>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</si>
  <si>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</si>
  <si>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</si>
  <si>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</si>
  <si>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</si>
  <si>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</si>
  <si>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</si>
  <si>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</si>
  <si>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</si>
  <si>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</si>
  <si>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</si>
  <si>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</si>
  <si>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</si>
  <si>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</si>
  <si>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</si>
  <si>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</si>
  <si>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</si>
  <si>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</si>
  <si>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</si>
  <si>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</si>
  <si>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</si>
  <si>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</si>
  <si>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</si>
  <si>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</si>
  <si>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</si>
  <si>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</si>
  <si>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</si>
  <si>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</si>
  <si>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</si>
  <si>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</si>
  <si>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</si>
  <si>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</si>
  <si>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</si>
  <si>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</si>
  <si>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</si>
  <si>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</si>
  <si>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</si>
  <si>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</si>
  <si>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</si>
  <si>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</si>
  <si>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</si>
  <si>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</si>
  <si>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</si>
  <si>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</si>
  <si>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</si>
  <si>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</si>
  <si>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</si>
  <si>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</si>
  <si>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</si>
  <si>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</si>
  <si>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</si>
  <si>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</si>
  <si>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</si>
  <si>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</si>
  <si>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</si>
  <si>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</si>
  <si>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</si>
  <si>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</si>
  <si>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</si>
  <si>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</si>
  <si>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</si>
  <si>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</si>
  <si>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</si>
  <si>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</si>
  <si>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</si>
  <si>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</si>
  <si>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</si>
  <si>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</si>
  <si>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</si>
  <si>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</si>
  <si>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</si>
  <si>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</si>
  <si>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</si>
  <si>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</si>
  <si>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</si>
  <si>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</si>
  <si>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</si>
  <si>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</si>
  <si>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</si>
  <si>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</si>
  <si>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</si>
  <si>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</si>
  <si>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</si>
  <si>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</si>
  <si>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</si>
  <si>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</si>
  <si>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</si>
  <si>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</si>
  <si>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</si>
  <si>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</si>
  <si>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</si>
  <si>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</si>
  <si>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</si>
  <si>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</si>
  <si>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</si>
  <si>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</si>
  <si>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</si>
  <si>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</si>
  <si>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</si>
  <si>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</si>
  <si>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</si>
  <si>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</si>
  <si>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</si>
  <si>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</si>
  <si>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</si>
  <si>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</si>
  <si>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</si>
  <si>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</si>
  <si>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</si>
  <si>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</si>
  <si>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</si>
  <si>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</si>
  <si>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</si>
  <si>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</si>
  <si>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</si>
  <si>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</si>
  <si>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</si>
  <si>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</si>
  <si>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</si>
  <si>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</si>
  <si>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</si>
  <si>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</si>
  <si>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</si>
  <si>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</si>
  <si>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</si>
  <si>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</si>
  <si>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</si>
  <si>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</si>
  <si>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</si>
  <si>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</si>
  <si>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</si>
  <si>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</si>
  <si>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</si>
  <si>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</si>
  <si>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</si>
  <si>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</si>
  <si>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</si>
  <si>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</si>
  <si>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</si>
  <si>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</si>
  <si>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</si>
  <si>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</si>
  <si>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</si>
  <si>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</si>
  <si>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</si>
  <si>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</si>
  <si>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</si>
  <si>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</si>
  <si>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</si>
  <si>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</si>
  <si>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</si>
  <si>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</si>
  <si>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</si>
  <si>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</si>
  <si>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</si>
  <si>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</si>
  <si>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</si>
  <si>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</si>
  <si>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</si>
  <si>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</si>
  <si>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</si>
  <si>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</si>
  <si>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</si>
  <si>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</si>
  <si>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</si>
  <si>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</si>
  <si>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</si>
  <si>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</si>
  <si>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</si>
  <si>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</si>
  <si>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</si>
  <si>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</si>
  <si>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</si>
  <si>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</si>
  <si>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</si>
  <si>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</si>
  <si>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</si>
  <si>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</si>
  <si>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</si>
  <si>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</si>
  <si>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</si>
  <si>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</si>
  <si>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</si>
  <si>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</si>
  <si>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</si>
  <si>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</si>
  <si>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</si>
  <si>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</si>
  <si>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</si>
  <si>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</si>
  <si>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</si>
  <si>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</si>
  <si>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</si>
  <si>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</si>
  <si>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</si>
  <si>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</si>
  <si>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</si>
  <si>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</si>
  <si>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</si>
  <si>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</si>
  <si>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</si>
  <si>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</si>
  <si>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</si>
  <si>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</si>
  <si>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</si>
  <si>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</si>
  <si>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</si>
  <si>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</si>
  <si>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</si>
  <si>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</si>
  <si>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</si>
  <si>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</si>
  <si>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</si>
  <si>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</si>
  <si>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</si>
  <si>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</si>
  <si>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</si>
  <si>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</si>
  <si>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</si>
  <si>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</si>
  <si>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</si>
  <si>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</si>
  <si>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</si>
  <si>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</si>
  <si>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</si>
  <si>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</si>
  <si>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</si>
  <si>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</si>
  <si>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</si>
  <si>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</si>
  <si>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</si>
  <si>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</si>
  <si>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</si>
  <si>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</si>
  <si>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</si>
  <si>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</si>
  <si>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</si>
  <si>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</si>
  <si>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</si>
  <si>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</si>
  <si>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</si>
  <si>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</si>
  <si>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</si>
  <si>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</si>
  <si>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</si>
  <si>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</si>
  <si>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</si>
  <si>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</si>
  <si>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</si>
  <si>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</si>
  <si>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</si>
  <si>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</si>
  <si>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</si>
  <si>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</si>
  <si>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</si>
  <si>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</si>
  <si>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</si>
  <si>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</si>
  <si>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</si>
  <si>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</si>
  <si>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</si>
  <si>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</si>
  <si>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</si>
  <si>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</si>
  <si>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</si>
  <si>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</si>
  <si>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</si>
  <si>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</si>
  <si>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</si>
  <si>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</si>
  <si>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</si>
  <si>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</si>
  <si>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</si>
  <si>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</si>
  <si>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</si>
  <si>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</si>
  <si>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</si>
  <si>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</si>
  <si>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</si>
  <si>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</si>
  <si>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</si>
  <si>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</si>
  <si>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</si>
  <si>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</si>
  <si>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</si>
  <si>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</si>
  <si>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</si>
  <si>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</si>
  <si>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</si>
  <si>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</si>
  <si>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</si>
  <si>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</si>
  <si>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</si>
  <si>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</si>
  <si>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</si>
  <si>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</si>
  <si>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</si>
  <si>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</si>
  <si>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</si>
  <si>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</si>
  <si>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</si>
  <si>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</si>
  <si>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</si>
  <si>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</si>
  <si>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</si>
  <si>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</si>
  <si>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</si>
  <si>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</si>
  <si>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</si>
  <si>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</si>
  <si>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</si>
  <si>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</si>
  <si>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</si>
  <si>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</si>
  <si>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</si>
  <si>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</si>
  <si>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</si>
  <si>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</si>
  <si>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</si>
  <si>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</si>
  <si>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</si>
  <si>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</si>
  <si>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</si>
  <si>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</si>
  <si>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</si>
  <si>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</si>
  <si>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</si>
  <si>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</si>
  <si>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</si>
  <si>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</si>
  <si>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</si>
  <si>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</si>
  <si>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</si>
  <si>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</si>
  <si>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</si>
  <si>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</si>
  <si>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</si>
  <si>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</si>
  <si>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</si>
  <si>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</si>
  <si>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</si>
  <si>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</si>
  <si>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</si>
  <si>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</si>
  <si>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</si>
  <si>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</si>
  <si>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</si>
  <si>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</si>
  <si>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</si>
  <si>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</si>
  <si>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</si>
  <si>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</si>
  <si>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</si>
  <si>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</si>
  <si>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</si>
  <si>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</si>
  <si>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</si>
  <si>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</si>
  <si>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</si>
  <si>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</si>
  <si>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</si>
  <si>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</si>
  <si>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</si>
  <si>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</si>
  <si>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</si>
  <si>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</si>
  <si>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</si>
  <si>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</si>
  <si>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</si>
  <si>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</si>
  <si>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</si>
  <si>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</si>
  <si>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</si>
  <si>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</si>
  <si>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</si>
  <si>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</si>
  <si>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</si>
  <si>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</si>
  <si>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</si>
  <si>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</si>
  <si>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</si>
  <si>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</si>
  <si>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</si>
  <si>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</si>
  <si>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</si>
  <si>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</si>
  <si>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</si>
  <si>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</si>
  <si>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</si>
  <si>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</si>
  <si>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</si>
  <si>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</si>
  <si>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</si>
  <si>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</si>
  <si>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</si>
  <si>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</si>
  <si>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</si>
  <si>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</si>
  <si>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</si>
  <si>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</si>
  <si>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</si>
  <si>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</si>
  <si>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</si>
  <si>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</si>
  <si>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</si>
  <si>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</si>
  <si>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</si>
  <si>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</si>
  <si>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</si>
  <si>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</si>
  <si>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</si>
  <si>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</si>
  <si>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</si>
  <si>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</si>
  <si>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</si>
  <si>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</si>
  <si>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</si>
  <si>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</si>
  <si>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</si>
  <si>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</si>
  <si>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</si>
  <si>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</si>
  <si>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</si>
  <si>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</si>
  <si>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</si>
  <si>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</si>
  <si>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</si>
  <si>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</si>
  <si>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</si>
  <si>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</si>
  <si>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</si>
  <si>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</si>
  <si>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</si>
  <si>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</si>
  <si>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</si>
  <si>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</si>
  <si>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</si>
  <si>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</si>
  <si>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</si>
  <si>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</si>
  <si>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</si>
  <si>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</si>
  <si>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</si>
  <si>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</si>
  <si>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</si>
  <si>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</si>
  <si>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</si>
  <si>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</si>
  <si>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</si>
  <si>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</si>
  <si>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</si>
  <si>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</si>
  <si>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</si>
  <si>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</si>
  <si>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</si>
  <si>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</si>
  <si>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</si>
  <si>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</si>
  <si>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</si>
  <si>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</si>
  <si>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</si>
  <si>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</si>
  <si>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</si>
  <si>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</si>
  <si>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</si>
  <si>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</si>
  <si>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</si>
  <si>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</si>
  <si>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</si>
  <si>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</si>
  <si>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</si>
  <si>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</si>
  <si>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</si>
  <si>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</si>
  <si>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</si>
  <si>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</si>
  <si>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</si>
  <si>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</si>
  <si>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</si>
  <si>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</si>
  <si>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</si>
  <si>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</si>
  <si>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</si>
  <si>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</si>
  <si>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</si>
  <si>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</si>
  <si>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</si>
  <si>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</si>
  <si>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</si>
  <si>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</si>
  <si>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</si>
  <si>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</si>
  <si>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</si>
  <si>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</si>
  <si>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</si>
  <si>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</si>
  <si>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</si>
  <si>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</si>
  <si>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</si>
  <si>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</si>
  <si>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</si>
  <si>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</si>
  <si>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</si>
  <si>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</si>
  <si>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</si>
  <si>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</si>
  <si>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</si>
  <si>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</si>
  <si>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</si>
  <si>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</si>
  <si>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</si>
  <si>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</si>
  <si>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</si>
  <si>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</si>
  <si>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</si>
  <si>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</si>
  <si>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</si>
  <si>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</si>
  <si>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</si>
  <si>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</si>
  <si>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</si>
  <si>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</si>
  <si>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</si>
  <si>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</si>
  <si>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</si>
  <si>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</si>
  <si>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</si>
  <si>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</si>
  <si>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</si>
  <si>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</si>
  <si>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</si>
  <si>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</si>
  <si>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</si>
  <si>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</si>
  <si>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</si>
  <si>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</si>
  <si>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</si>
  <si>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</si>
  <si>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</si>
  <si>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</si>
  <si>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</si>
  <si>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</si>
  <si>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</si>
  <si>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</si>
  <si>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</si>
  <si>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</si>
  <si>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</si>
  <si>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</si>
  <si>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</si>
  <si>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</si>
  <si>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</si>
  <si>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</si>
  <si>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</si>
  <si>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</si>
  <si>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</si>
  <si>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</si>
  <si>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</si>
  <si>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</si>
  <si>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</si>
  <si>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</si>
  <si>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</si>
  <si>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</si>
  <si>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</si>
  <si>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</si>
  <si>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</si>
  <si>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</si>
  <si>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</si>
  <si>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</si>
  <si>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</si>
  <si>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</si>
  <si>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</si>
  <si>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</si>
  <si>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</si>
  <si>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</si>
  <si>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</si>
  <si>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</si>
  <si>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</si>
  <si>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</si>
  <si>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</si>
  <si>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</si>
  <si>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</si>
  <si>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</si>
  <si>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</si>
  <si>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</si>
  <si>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</si>
  <si>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</si>
  <si>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</si>
  <si>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</si>
  <si>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</si>
  <si>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</si>
  <si>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</si>
  <si>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</si>
  <si>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</si>
  <si>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</si>
  <si>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</si>
  <si>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</si>
  <si>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</si>
  <si>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</si>
  <si>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</si>
  <si>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</si>
  <si>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</si>
  <si>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</si>
  <si>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</si>
  <si>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</si>
  <si>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</si>
  <si>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</si>
  <si>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</si>
  <si>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</si>
  <si>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</si>
  <si>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</si>
  <si>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</si>
  <si>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</si>
  <si>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</si>
  <si>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</si>
  <si>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</si>
  <si>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</si>
  <si>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</si>
  <si>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</si>
  <si>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</si>
  <si>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</si>
  <si>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</si>
  <si>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</si>
  <si>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</si>
  <si>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</si>
  <si>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</si>
  <si>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</si>
  <si>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</si>
  <si>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</si>
  <si>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</si>
  <si>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</si>
  <si>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</si>
  <si>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</si>
  <si>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</si>
  <si>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</si>
  <si>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</si>
  <si>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</si>
  <si>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</si>
  <si>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</si>
  <si>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</si>
  <si>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</si>
  <si>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</si>
  <si>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</si>
  <si>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</si>
  <si>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</si>
  <si>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</si>
  <si>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</si>
  <si>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</si>
  <si>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</si>
  <si>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</si>
  <si>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</si>
  <si>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</si>
  <si>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</si>
  <si>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</si>
  <si>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</si>
  <si>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</si>
  <si>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</si>
  <si>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</si>
  <si>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</si>
  <si>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</si>
  <si>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</si>
  <si>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</si>
  <si>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</si>
  <si>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</si>
  <si>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</si>
  <si>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</si>
  <si>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</si>
  <si>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</si>
  <si>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</si>
  <si>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</si>
  <si>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</si>
  <si>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</si>
  <si>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</si>
  <si>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</si>
  <si>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</si>
  <si>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</si>
  <si>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</si>
  <si>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</si>
  <si>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</si>
  <si>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</si>
  <si>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</si>
  <si>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</si>
  <si>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</si>
  <si>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</si>
  <si>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</si>
  <si>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</si>
  <si>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</si>
  <si>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</si>
  <si>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</si>
  <si>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</si>
  <si>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</si>
  <si>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</si>
  <si>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</si>
  <si>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</si>
  <si>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</si>
  <si>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</si>
  <si>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</si>
  <si>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</si>
  <si>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</si>
  <si>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</si>
  <si>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</si>
  <si>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</si>
  <si>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</si>
  <si>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</si>
  <si>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</si>
  <si>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</si>
  <si>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</si>
  <si>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</si>
  <si>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</si>
  <si>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</si>
  <si>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</si>
  <si>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</si>
  <si>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</si>
  <si>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</si>
  <si>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</si>
  <si>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</si>
  <si>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</si>
  <si>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</si>
  <si>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</si>
  <si>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</si>
  <si>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</si>
  <si>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</si>
  <si>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</si>
  <si>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</si>
  <si>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</si>
  <si>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</si>
  <si>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</si>
  <si>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</si>
  <si>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</si>
  <si>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</si>
  <si>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</si>
  <si>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</si>
  <si>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</si>
  <si>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</si>
  <si>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</si>
  <si>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</si>
  <si>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</si>
  <si>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</si>
  <si>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</si>
  <si>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</si>
  <si>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</si>
  <si>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</si>
  <si>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</si>
  <si>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</si>
  <si>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</si>
  <si>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</si>
  <si>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</si>
  <si>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</si>
  <si>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</si>
  <si>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</si>
  <si>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</si>
  <si>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</si>
  <si>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</si>
  <si>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</si>
  <si>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</si>
  <si>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</si>
  <si>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</si>
  <si>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</si>
  <si>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</si>
  <si>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</si>
  <si>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</si>
  <si>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</si>
  <si>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</si>
  <si>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</si>
  <si>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</si>
  <si>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</si>
  <si>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</si>
  <si>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</si>
  <si>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</si>
  <si>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</si>
  <si>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</si>
  <si>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</si>
  <si>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</si>
  <si>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</si>
  <si>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</si>
  <si>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</si>
  <si>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</si>
  <si>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</si>
  <si>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</si>
  <si>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</si>
  <si>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</si>
  <si>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</si>
  <si>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</si>
  <si>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</si>
  <si>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</si>
  <si>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</si>
  <si>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</si>
  <si>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</si>
  <si>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</si>
  <si>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</si>
  <si>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</si>
  <si>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</si>
  <si>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</si>
  <si>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</si>
  <si>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</si>
  <si>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</si>
  <si>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</si>
  <si>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</si>
  <si>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</si>
  <si>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</si>
  <si>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</si>
  <si>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</si>
  <si>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</si>
  <si>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</si>
  <si>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</si>
  <si>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</si>
  <si>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</si>
  <si>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</si>
  <si>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</si>
  <si>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</si>
  <si>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</si>
  <si>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</si>
  <si>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</si>
  <si>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</si>
  <si>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</si>
  <si>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</si>
  <si>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</si>
  <si>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</si>
  <si>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</si>
  <si>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</si>
  <si>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</si>
  <si>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</si>
  <si>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</si>
  <si>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</si>
  <si>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</si>
  <si>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</si>
  <si>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</si>
  <si>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</si>
  <si>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</si>
  <si>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</si>
  <si>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</si>
  <si>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</si>
  <si>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</si>
  <si>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</si>
  <si>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</si>
  <si>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</si>
  <si>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</si>
  <si>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</si>
  <si>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</si>
  <si>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</si>
  <si>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</si>
  <si>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</si>
  <si>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</si>
  <si>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</si>
  <si>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</si>
  <si>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</si>
  <si>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</si>
  <si>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</si>
  <si>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</si>
  <si>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</si>
  <si>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</si>
  <si>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</si>
  <si>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</si>
  <si>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</si>
  <si>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</si>
  <si>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</si>
  <si>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</si>
  <si>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</si>
  <si>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</si>
  <si>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</si>
  <si>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</si>
  <si>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</si>
  <si>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</si>
  <si>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</si>
  <si>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</si>
  <si>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</si>
  <si>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</si>
  <si>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</si>
  <si>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</si>
  <si>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</si>
  <si>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</si>
  <si>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</si>
  <si>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</si>
  <si>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</si>
  <si>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</si>
  <si>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</si>
  <si>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</si>
  <si>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</si>
  <si>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</si>
  <si>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</si>
  <si>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</si>
  <si>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</si>
  <si>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</si>
  <si>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</si>
  <si>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</si>
  <si>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</si>
  <si>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</si>
  <si>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</si>
  <si>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</si>
  <si>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</si>
  <si>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</si>
  <si>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</si>
  <si>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</si>
  <si>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</si>
  <si>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</si>
  <si>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</si>
  <si>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</si>
  <si>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</si>
  <si>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</si>
  <si>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</si>
  <si>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</si>
  <si>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</si>
  <si>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</si>
  <si>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</si>
  <si>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</si>
  <si>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</si>
  <si>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</si>
  <si>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</si>
  <si>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</si>
  <si>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</si>
  <si>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</si>
  <si>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</si>
  <si>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</si>
  <si>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</si>
  <si>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</si>
  <si>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</si>
  <si>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</si>
  <si>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</si>
  <si>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</si>
  <si>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</si>
  <si>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</si>
  <si>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</si>
  <si>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</si>
  <si>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</si>
  <si>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</si>
  <si>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</si>
  <si>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</si>
  <si>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</si>
  <si>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</si>
  <si>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</si>
  <si>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</si>
  <si>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</si>
  <si>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</si>
  <si>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</si>
  <si>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</si>
  <si>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</si>
  <si>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</si>
  <si>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</si>
  <si>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</si>
  <si>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</si>
  <si>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</si>
  <si>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</si>
  <si>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</si>
  <si>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</si>
  <si>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</si>
  <si>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</si>
  <si>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</si>
  <si>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</si>
  <si>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</si>
  <si>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</si>
  <si>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</si>
  <si>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</si>
  <si>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</si>
  <si>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</si>
  <si>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</si>
  <si>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</si>
  <si>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</si>
  <si>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</si>
  <si>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</si>
  <si>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</si>
  <si>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</si>
  <si>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</si>
  <si>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</si>
  <si>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</si>
  <si>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</si>
  <si>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</si>
  <si>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</si>
  <si>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</si>
  <si>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</si>
  <si>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</si>
  <si>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</si>
  <si>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</si>
  <si>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</si>
  <si>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</si>
  <si>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</si>
  <si>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</si>
  <si>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</si>
  <si>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</si>
  <si>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</si>
  <si>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</si>
  <si>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</si>
  <si>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</si>
  <si>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</si>
  <si>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</si>
  <si>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</si>
  <si>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</si>
  <si>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</si>
  <si>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</si>
  <si>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</si>
  <si>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</si>
  <si>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</si>
  <si>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</si>
  <si>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</si>
  <si>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</si>
  <si>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</si>
  <si>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</si>
  <si>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</si>
  <si>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</si>
  <si>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</si>
  <si>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</si>
  <si>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</si>
  <si>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</si>
  <si>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</si>
  <si>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</si>
  <si>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</si>
  <si>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</si>
  <si>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</si>
  <si>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</si>
  <si>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</si>
  <si>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</si>
  <si>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</si>
  <si>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</si>
  <si>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</si>
  <si>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</si>
  <si>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</si>
  <si>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</si>
  <si>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</si>
  <si>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</si>
  <si>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</si>
  <si>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</si>
  <si>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</si>
  <si>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</si>
  <si>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</si>
  <si>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</si>
  <si>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</si>
  <si>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</si>
  <si>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</si>
  <si>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</si>
  <si>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</si>
  <si>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</si>
  <si>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</si>
  <si>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</si>
  <si>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</si>
  <si>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</si>
  <si>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</si>
  <si>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</si>
  <si>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</si>
  <si>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</si>
  <si>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</si>
  <si>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</si>
  <si>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</si>
  <si>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</si>
  <si>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</si>
  <si>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</si>
  <si>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</si>
  <si>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</si>
  <si>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</si>
  <si>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</si>
  <si>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</si>
  <si>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</si>
  <si>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</si>
  <si>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</si>
  <si>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</si>
  <si>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</si>
  <si>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</si>
  <si>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</si>
  <si>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</si>
  <si>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</si>
  <si>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</si>
  <si>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</si>
  <si>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</si>
  <si>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</si>
  <si>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</si>
  <si>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</si>
  <si>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</si>
  <si>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</si>
  <si>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</si>
  <si>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</si>
  <si>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</si>
  <si>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</si>
  <si>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</si>
  <si>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</si>
  <si>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</si>
  <si>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</si>
  <si>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</si>
  <si>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</si>
  <si>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</si>
  <si>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</si>
  <si>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</si>
  <si>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</si>
  <si>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</si>
  <si>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</si>
  <si>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</si>
  <si>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</si>
  <si>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</si>
  <si>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</si>
  <si>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</si>
  <si>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</si>
  <si>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</si>
  <si>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</si>
  <si>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</si>
  <si>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</si>
  <si>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</si>
  <si>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</si>
  <si>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</si>
  <si>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</si>
  <si>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</si>
  <si>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</si>
  <si>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</si>
  <si>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</si>
  <si>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</si>
  <si>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</si>
  <si>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</si>
  <si>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</si>
  <si>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</si>
  <si>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</si>
  <si>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</si>
  <si>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</si>
  <si>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</si>
  <si>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</si>
  <si>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</si>
  <si>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</si>
  <si>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</si>
  <si>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</si>
  <si>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</si>
  <si>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</si>
  <si>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</si>
  <si>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</si>
  <si>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</si>
  <si>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</si>
  <si>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</si>
  <si>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</si>
  <si>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</si>
  <si>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</si>
  <si>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</si>
  <si>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</si>
  <si>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</si>
  <si>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</si>
  <si>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</si>
  <si>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</si>
  <si>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</si>
  <si>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</si>
  <si>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</si>
  <si>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</si>
  <si>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</si>
  <si>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</si>
  <si>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</si>
  <si>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</si>
  <si>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</si>
  <si>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</si>
  <si>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</si>
  <si>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</si>
  <si>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</si>
  <si>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</si>
  <si>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</si>
  <si>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</si>
  <si>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</si>
  <si>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</si>
  <si>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</si>
  <si>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</si>
  <si>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</si>
  <si>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</si>
  <si>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</si>
  <si>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</si>
  <si>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</si>
  <si>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</si>
  <si>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</si>
  <si>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</si>
  <si>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</si>
  <si>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</si>
  <si>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</si>
  <si>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</si>
  <si>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</si>
  <si>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</si>
  <si>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</si>
  <si>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</si>
  <si>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</si>
  <si>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</si>
  <si>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</si>
  <si>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</si>
  <si>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</si>
  <si>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</si>
  <si>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</si>
  <si>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</si>
  <si>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</si>
  <si>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</si>
  <si>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</si>
  <si>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</si>
  <si>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</si>
  <si>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</si>
  <si>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</si>
  <si>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</si>
  <si>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</si>
  <si>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</si>
  <si>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</si>
  <si>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</si>
  <si>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</si>
  <si>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</si>
  <si>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</si>
  <si>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</si>
  <si>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</si>
  <si>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</si>
  <si>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</si>
  <si>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</si>
  <si>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</si>
  <si>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</si>
  <si>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</si>
  <si>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</si>
  <si>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</si>
  <si>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</si>
  <si>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</si>
  <si>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</si>
  <si>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</si>
  <si>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</si>
  <si>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</si>
  <si>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</si>
  <si>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</si>
  <si>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</si>
  <si>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</si>
  <si>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</si>
  <si>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</si>
  <si>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</si>
  <si>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</si>
  <si>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</si>
  <si>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</si>
  <si>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</si>
  <si>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</si>
  <si>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</si>
  <si>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</si>
  <si>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</si>
  <si>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</si>
  <si>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</si>
  <si>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</si>
  <si>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</si>
  <si>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</si>
  <si>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</si>
  <si>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</si>
  <si>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</si>
  <si>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</si>
  <si>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</si>
  <si>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</si>
  <si>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</si>
  <si>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</si>
  <si>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</si>
  <si>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</si>
  <si>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</si>
  <si>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</si>
  <si>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</si>
  <si>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</si>
  <si>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</si>
  <si>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</si>
  <si>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</si>
  <si>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</si>
  <si>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</si>
  <si>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</si>
  <si>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</si>
  <si>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</si>
  <si>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</si>
  <si>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</si>
  <si>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</si>
  <si>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</si>
  <si>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</si>
  <si>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</si>
  <si>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</si>
  <si>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</si>
  <si>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</si>
  <si>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</si>
  <si>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</si>
  <si>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</si>
  <si>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</si>
  <si>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</si>
  <si>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</si>
  <si>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</si>
  <si>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</si>
  <si>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</si>
  <si>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</si>
  <si>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</si>
  <si>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</si>
  <si>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</si>
  <si>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</si>
  <si>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</si>
  <si>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</si>
  <si>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</si>
  <si>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</si>
  <si>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</si>
  <si>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</si>
  <si>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</si>
  <si>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</si>
  <si>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</si>
  <si>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</si>
  <si>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</si>
  <si>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</si>
  <si>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</si>
  <si>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</si>
  <si>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</si>
  <si>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</si>
  <si>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</si>
  <si>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</si>
  <si>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</si>
  <si>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</si>
  <si>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</si>
  <si>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</si>
  <si>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</si>
  <si>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</si>
  <si>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</si>
  <si>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</si>
  <si>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</si>
  <si>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</si>
  <si>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</si>
  <si>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</si>
  <si>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</si>
  <si>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</si>
  <si>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</si>
  <si>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</si>
  <si>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</si>
  <si>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</si>
  <si>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</si>
  <si>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</si>
  <si>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</si>
  <si>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</si>
  <si>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</si>
  <si>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</si>
  <si>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</si>
  <si>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</si>
  <si>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</si>
  <si>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</si>
  <si>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</si>
  <si>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</si>
  <si>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</si>
  <si>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</si>
  <si>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</si>
  <si>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</si>
  <si>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</si>
  <si>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</si>
  <si>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</si>
  <si>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</si>
  <si>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</si>
  <si>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</si>
  <si>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</si>
  <si>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</si>
  <si>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</si>
  <si>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</si>
  <si>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</si>
  <si>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</si>
  <si>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</si>
  <si>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</si>
  <si>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</si>
  <si>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</si>
  <si>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</si>
  <si>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</si>
  <si>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</si>
  <si>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</si>
  <si>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</si>
  <si>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</si>
  <si>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</si>
  <si>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</si>
  <si>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</si>
  <si>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</si>
  <si>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</si>
  <si>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</si>
  <si>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</si>
  <si>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</si>
  <si>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</si>
  <si>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</si>
  <si>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</si>
  <si>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</si>
  <si>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</si>
  <si>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</si>
  <si>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</si>
  <si>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</si>
  <si>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</si>
  <si>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</si>
  <si>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</si>
  <si>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</si>
  <si>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</si>
  <si>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</si>
  <si>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</si>
  <si>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</si>
  <si>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</si>
  <si>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</si>
  <si>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</si>
  <si>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</si>
  <si>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</si>
  <si>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</si>
  <si>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</si>
  <si>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</si>
  <si>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</si>
  <si>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</si>
  <si>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</si>
  <si>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</si>
  <si>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</si>
  <si>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</si>
  <si>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</si>
  <si>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</si>
  <si>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</si>
  <si>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</si>
  <si>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</si>
  <si>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</si>
  <si>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</si>
  <si>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</si>
  <si>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</si>
  <si>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</si>
  <si>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</si>
  <si>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</si>
  <si>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</si>
  <si>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</si>
  <si>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</si>
  <si>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</si>
  <si>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</si>
  <si>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</si>
  <si>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</si>
  <si>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</si>
  <si>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</si>
  <si>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</si>
  <si>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</si>
  <si>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</si>
  <si>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</si>
  <si>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</si>
  <si>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</si>
  <si>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</si>
  <si>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</si>
  <si>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</si>
  <si>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</si>
  <si>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</si>
  <si>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</si>
  <si>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</si>
  <si>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</si>
  <si>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</si>
  <si>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</si>
  <si>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</si>
  <si>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</si>
  <si>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</si>
  <si>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</si>
  <si>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</si>
  <si>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</si>
  <si>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</si>
  <si>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</si>
  <si>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</si>
  <si>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</si>
  <si>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</si>
  <si>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</si>
  <si>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</si>
  <si>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</si>
  <si>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</si>
  <si>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</si>
  <si>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</si>
  <si>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</si>
  <si>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</si>
  <si>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</si>
  <si>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</si>
  <si>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</si>
  <si>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</si>
  <si>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</si>
  <si>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</si>
  <si>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</si>
  <si>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</si>
  <si>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</si>
  <si>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</si>
  <si>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</si>
  <si>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</si>
  <si>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</si>
  <si>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</si>
  <si>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</si>
  <si>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</si>
  <si>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</si>
  <si>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</si>
  <si>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</si>
  <si>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</si>
  <si>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</si>
  <si>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</si>
  <si>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</si>
  <si>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</si>
  <si>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</si>
  <si>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</si>
  <si>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</si>
  <si>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</si>
  <si>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</si>
  <si>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</si>
  <si>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</si>
  <si>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</si>
  <si>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</si>
  <si>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</si>
  <si>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</si>
  <si>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</si>
  <si>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</si>
  <si>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</si>
  <si>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</si>
  <si>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</si>
  <si>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</si>
  <si>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</si>
  <si>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</si>
  <si>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</si>
  <si>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</si>
  <si>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</si>
  <si>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</si>
  <si>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</si>
  <si>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</si>
  <si>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</si>
  <si>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</si>
  <si>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</si>
  <si>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</si>
  <si>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</si>
  <si>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</si>
  <si>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</si>
  <si>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</si>
  <si>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</si>
  <si>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</si>
  <si>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</si>
  <si>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</si>
  <si>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</si>
  <si>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</si>
  <si>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</si>
  <si>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</si>
  <si>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</si>
  <si>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</si>
  <si>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</si>
  <si>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</si>
  <si>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</si>
  <si>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</si>
  <si>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</si>
  <si>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</si>
  <si>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</si>
  <si>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</si>
  <si>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</si>
  <si>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</si>
  <si>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</si>
  <si>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</si>
  <si>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</si>
  <si>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</si>
  <si>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</si>
  <si>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</si>
  <si>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</si>
  <si>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</si>
  <si>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</si>
  <si>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</si>
  <si>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</si>
  <si>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</si>
  <si>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</si>
  <si>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</si>
  <si>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</si>
  <si>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</si>
  <si>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</si>
  <si>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</si>
  <si>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</si>
  <si>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</si>
  <si>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</si>
  <si>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</si>
  <si>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</si>
  <si>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</si>
  <si>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</si>
  <si>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</si>
  <si>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</si>
  <si>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</si>
  <si>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</si>
  <si>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</si>
  <si>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</si>
  <si>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</si>
  <si>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</si>
  <si>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</si>
  <si>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</si>
  <si>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</si>
  <si>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</si>
  <si>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</si>
  <si>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</si>
  <si>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</si>
  <si>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</si>
  <si>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</si>
  <si>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</si>
  <si>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</si>
  <si>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</si>
  <si>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</si>
  <si>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</si>
  <si>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</si>
  <si>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</si>
  <si>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</si>
  <si>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</si>
  <si>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</si>
  <si>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</si>
  <si>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</si>
  <si>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</si>
  <si>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</si>
  <si>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</si>
  <si>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</si>
  <si>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</si>
  <si>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</si>
  <si>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</si>
  <si>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</si>
  <si>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</si>
  <si>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</si>
  <si>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</si>
  <si>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</si>
  <si>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</si>
  <si>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</si>
  <si>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</si>
  <si>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</si>
  <si>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</si>
  <si>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</si>
  <si>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</si>
  <si>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</si>
  <si>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</si>
  <si>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</si>
  <si>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</si>
  <si>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</si>
  <si>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</si>
  <si>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</si>
  <si>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</si>
  <si>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</si>
  <si>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</si>
  <si>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</si>
  <si>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</si>
  <si>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</si>
  <si>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</si>
  <si>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</si>
  <si>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</si>
  <si>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</si>
  <si>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</si>
  <si>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</si>
  <si>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</si>
  <si>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</si>
  <si>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</si>
  <si>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</si>
  <si>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</si>
  <si>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</si>
  <si>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</si>
  <si>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</si>
  <si>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</si>
  <si>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</si>
  <si>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</si>
  <si>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</si>
  <si>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</si>
  <si>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</si>
  <si>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</si>
  <si>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</si>
  <si>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</si>
  <si>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</si>
  <si>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</si>
  <si>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</si>
  <si>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</si>
  <si>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</si>
  <si>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</si>
  <si>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</si>
  <si>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</si>
  <si>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</si>
  <si>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</si>
  <si>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</si>
  <si>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</si>
  <si>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</si>
  <si>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</si>
  <si>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</si>
  <si>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</si>
  <si>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</si>
  <si>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</si>
  <si>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</si>
  <si>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</si>
  <si>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</si>
  <si>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</si>
  <si>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</si>
  <si>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</si>
  <si>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</si>
  <si>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</si>
  <si>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</si>
  <si>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</si>
  <si>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</si>
  <si>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</si>
  <si>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</si>
  <si>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</si>
  <si>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</si>
  <si>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</si>
  <si>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</si>
  <si>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</si>
  <si>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</si>
  <si>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</si>
  <si>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</si>
  <si>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</si>
  <si>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</si>
  <si>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</si>
  <si>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</si>
  <si>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</si>
  <si>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</si>
  <si>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</si>
  <si>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</si>
  <si>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</si>
  <si>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</si>
  <si>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</si>
  <si>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</si>
  <si>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</si>
  <si>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</si>
  <si>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</si>
  <si>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</si>
  <si>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</si>
  <si>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</si>
  <si>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</si>
  <si>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</si>
  <si>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</si>
  <si>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</si>
  <si>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</si>
  <si>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</si>
  <si>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</si>
  <si>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</si>
  <si>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</si>
  <si>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</si>
  <si>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</si>
  <si>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</si>
  <si>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</si>
  <si>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</si>
  <si>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</si>
  <si>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</si>
  <si>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</si>
  <si>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</si>
  <si>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</si>
  <si>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</si>
  <si>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</si>
  <si>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</si>
  <si>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</si>
  <si>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</si>
  <si>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</si>
  <si>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</si>
  <si>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</si>
  <si>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</si>
  <si>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</si>
  <si>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</si>
  <si>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</si>
  <si>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</si>
  <si>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</si>
  <si>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</si>
  <si>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</si>
  <si>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</si>
  <si>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</si>
  <si>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</si>
  <si>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</si>
  <si>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</si>
  <si>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</si>
  <si>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</si>
  <si>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</si>
  <si>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</si>
  <si>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</si>
  <si>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</si>
  <si>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</si>
  <si>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</si>
  <si>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</si>
  <si>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</si>
  <si>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</si>
  <si>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</si>
  <si>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</si>
  <si>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</si>
  <si>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</si>
  <si>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</si>
  <si>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</si>
  <si>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</si>
  <si>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</si>
  <si>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</si>
  <si>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</si>
  <si>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</si>
  <si>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</si>
  <si>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</si>
  <si>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</si>
  <si>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</si>
  <si>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</si>
  <si>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</si>
  <si>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</si>
  <si>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</si>
  <si>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</si>
  <si>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</si>
  <si>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</si>
  <si>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</si>
  <si>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</si>
  <si>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</si>
  <si>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</si>
  <si>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</si>
  <si>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</si>
  <si>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</si>
  <si>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</si>
  <si>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</si>
  <si>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</si>
  <si>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</si>
  <si>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</si>
  <si>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</si>
  <si>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</si>
  <si>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</si>
  <si>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</si>
  <si>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</si>
  <si>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</si>
  <si>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</si>
  <si>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</si>
  <si>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</si>
  <si>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</si>
  <si>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</si>
  <si>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</si>
  <si>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</si>
  <si>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</si>
  <si>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</si>
  <si>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</si>
  <si>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</si>
  <si>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</si>
  <si>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</si>
  <si>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</si>
  <si>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</si>
  <si>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</si>
  <si>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</si>
  <si>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</si>
  <si>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</si>
  <si>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</si>
  <si>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</si>
  <si>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</si>
  <si>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</si>
  <si>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</si>
  <si>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</si>
  <si>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</si>
  <si>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</si>
  <si>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</si>
  <si>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</si>
  <si>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</si>
  <si>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</si>
  <si>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</si>
  <si>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</si>
  <si>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</si>
  <si>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</si>
  <si>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</si>
  <si>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</si>
  <si>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</si>
  <si>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</si>
  <si>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</si>
  <si>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</si>
  <si>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</si>
  <si>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</si>
  <si>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</si>
  <si>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</si>
  <si>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</si>
  <si>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</si>
  <si>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</si>
  <si>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</si>
  <si>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</si>
  <si>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</si>
  <si>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</si>
  <si>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</si>
  <si>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</si>
  <si>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</si>
  <si>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</si>
  <si>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</si>
  <si>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</si>
  <si>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</si>
  <si>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</si>
  <si>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</si>
  <si>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</si>
  <si>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</si>
  <si>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</si>
  <si>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</si>
  <si>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</si>
  <si>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</si>
  <si>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</si>
  <si>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</si>
  <si>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</si>
  <si>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</si>
  <si>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</si>
  <si>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</si>
  <si>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</si>
  <si>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</si>
  <si>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</si>
  <si>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</si>
  <si>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</si>
  <si>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</si>
  <si>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</si>
  <si>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</si>
  <si>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</si>
  <si>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</si>
  <si>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</si>
  <si>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</si>
  <si>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</si>
  <si>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</si>
  <si>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</si>
  <si>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</si>
  <si>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</si>
  <si>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</si>
  <si>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</si>
  <si>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</si>
  <si>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</si>
  <si>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</si>
  <si>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</si>
  <si>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</si>
  <si>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</si>
  <si>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</si>
  <si>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</si>
  <si>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</si>
  <si>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</si>
  <si>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</si>
  <si>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</si>
  <si>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</si>
  <si>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</si>
  <si>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</si>
  <si>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</si>
  <si>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</si>
  <si>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</si>
  <si>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</si>
  <si>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</si>
  <si>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</si>
  <si>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</si>
  <si>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</si>
  <si>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</si>
  <si>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</si>
  <si>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</si>
  <si>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</si>
  <si>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</si>
  <si>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</si>
  <si>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</si>
  <si>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</si>
  <si>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</si>
  <si>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</si>
  <si>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</si>
  <si>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</si>
  <si>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</si>
  <si>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</si>
  <si>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</si>
  <si>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</si>
  <si>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</si>
  <si>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</si>
  <si>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</si>
  <si>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</si>
  <si>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</si>
  <si>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</si>
  <si>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</si>
  <si>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</si>
  <si>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</si>
  <si>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</si>
  <si>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</si>
  <si>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</si>
  <si>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</si>
  <si>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</si>
  <si>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</si>
  <si>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</si>
  <si>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</si>
  <si>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</si>
  <si>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</si>
  <si>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</si>
  <si>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</si>
  <si>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</si>
  <si>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</si>
  <si>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</si>
  <si>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</si>
  <si>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</si>
  <si>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</si>
  <si>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</si>
  <si>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</si>
  <si>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</si>
  <si>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</si>
  <si>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</si>
  <si>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</si>
  <si>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</si>
  <si>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</si>
  <si>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</si>
  <si>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</si>
  <si>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</si>
  <si>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</si>
  <si>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</si>
  <si>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</si>
  <si>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</si>
  <si>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</si>
  <si>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</si>
  <si>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</si>
  <si>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</si>
  <si>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</si>
  <si>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</si>
  <si>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</si>
  <si>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</si>
  <si>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</si>
  <si>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</si>
  <si>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</si>
  <si>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</si>
  <si>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</si>
  <si>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</si>
  <si>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</si>
  <si>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</si>
  <si>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</si>
  <si>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</si>
  <si>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</si>
  <si>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</si>
  <si>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</si>
  <si>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</si>
  <si>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</si>
  <si>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</si>
  <si>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</si>
  <si>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</si>
  <si>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</si>
  <si>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</si>
  <si>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</si>
  <si>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</si>
  <si>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</si>
  <si>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</si>
  <si>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</si>
  <si>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</si>
  <si>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</si>
  <si>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</si>
  <si>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</si>
  <si>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</si>
  <si>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</si>
  <si>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</si>
  <si>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</si>
  <si>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</si>
  <si>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</si>
  <si>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</si>
  <si>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</si>
  <si>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</si>
  <si>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</si>
  <si>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</si>
  <si>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</si>
  <si>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</si>
  <si>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</si>
  <si>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</si>
  <si>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</si>
  <si>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</si>
  <si>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</si>
  <si>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</si>
  <si>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</si>
  <si>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</si>
  <si>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</si>
  <si>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</si>
  <si>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</si>
  <si>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</si>
  <si>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</si>
  <si>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</si>
  <si>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</si>
  <si>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</si>
  <si>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</si>
  <si>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</si>
  <si>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</si>
  <si>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</si>
  <si>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</si>
  <si>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</si>
  <si>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</si>
  <si>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</si>
  <si>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</si>
  <si>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</si>
  <si>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</si>
  <si>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</si>
  <si>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</si>
  <si>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</si>
  <si>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</si>
  <si>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</si>
  <si>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</si>
  <si>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</si>
  <si>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</si>
  <si>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</si>
  <si>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</si>
  <si>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</si>
  <si>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</si>
  <si>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</si>
  <si>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</si>
  <si>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</si>
  <si>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</si>
  <si>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</si>
  <si>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</si>
  <si>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</si>
  <si>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</si>
  <si>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</si>
  <si>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</si>
  <si>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</si>
  <si>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</si>
  <si>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</si>
  <si>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</si>
  <si>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</si>
  <si>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</si>
  <si>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</si>
  <si>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</si>
  <si>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</si>
  <si>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</si>
  <si>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</si>
  <si>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</si>
  <si>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</si>
  <si>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</si>
  <si>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</si>
  <si>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</si>
  <si>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</si>
  <si>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</si>
  <si>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</si>
  <si>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</si>
  <si>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</si>
  <si>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</si>
  <si>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</si>
  <si>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</si>
  <si>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</si>
  <si>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</si>
  <si>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</si>
  <si>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</si>
  <si>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</si>
  <si>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</si>
  <si>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</si>
  <si>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</si>
  <si>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</si>
  <si>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</si>
  <si>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</si>
  <si>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</si>
  <si>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</si>
  <si>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</si>
  <si>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</si>
  <si>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</si>
  <si>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</si>
  <si>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</si>
  <si>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</si>
  <si>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</si>
  <si>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</si>
  <si>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</si>
  <si>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</si>
  <si>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</si>
  <si>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</si>
  <si>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</si>
  <si>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</si>
  <si>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</si>
  <si>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</si>
  <si>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</si>
  <si>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</si>
  <si>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</si>
  <si>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</si>
  <si>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</si>
  <si>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</si>
  <si>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</si>
  <si>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</si>
  <si>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</si>
  <si>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</si>
  <si>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</si>
  <si>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</si>
  <si>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</si>
  <si>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</si>
  <si>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</si>
  <si>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</si>
  <si>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</si>
  <si>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</si>
  <si>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</si>
  <si>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</si>
  <si>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</si>
  <si>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</si>
  <si>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</si>
  <si>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</si>
  <si>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</si>
  <si>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</si>
  <si>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</si>
  <si>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</si>
  <si>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</si>
  <si>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</si>
  <si>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</si>
  <si>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</si>
  <si>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</si>
  <si>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</si>
  <si>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</si>
  <si>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</si>
  <si>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</si>
  <si>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</si>
  <si>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</si>
  <si>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</si>
  <si>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</si>
  <si>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</si>
  <si>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</si>
  <si>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</si>
  <si>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</si>
  <si>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</si>
  <si>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</si>
  <si>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</si>
  <si>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</si>
  <si>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</si>
  <si>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</si>
  <si>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</si>
  <si>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</si>
  <si>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</si>
  <si>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</si>
  <si>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</si>
  <si>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</si>
  <si>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</si>
  <si>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</si>
  <si>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</si>
  <si>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</si>
  <si>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</si>
  <si>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</si>
  <si>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</si>
  <si>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</si>
  <si>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</si>
  <si>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</si>
  <si>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</si>
  <si>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</si>
  <si>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</si>
  <si>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</si>
  <si>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</si>
  <si>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</si>
  <si>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</si>
  <si>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</si>
  <si>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</si>
  <si>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</si>
  <si>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</si>
  <si>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</si>
  <si>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</si>
  <si>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</si>
  <si>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</si>
  <si>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</si>
  <si>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</si>
  <si>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</si>
  <si>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</si>
  <si>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</si>
  <si>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</si>
  <si>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</si>
  <si>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</si>
  <si>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</si>
  <si>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</si>
  <si>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</si>
  <si>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</si>
  <si>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</si>
  <si>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</si>
  <si>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</si>
  <si>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</si>
  <si>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</si>
  <si>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</si>
  <si>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</si>
  <si>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</si>
  <si>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</si>
  <si>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</si>
  <si>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</si>
  <si>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</si>
  <si>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</si>
  <si>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</si>
  <si>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</si>
  <si>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</si>
  <si>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</si>
  <si>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</si>
  <si>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</si>
  <si>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</si>
  <si>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</si>
  <si>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</si>
  <si>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</si>
  <si>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</si>
  <si>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</si>
  <si>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</si>
  <si>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</si>
  <si>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</si>
  <si>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</si>
  <si>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</si>
  <si>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</si>
  <si>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</si>
  <si>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</si>
  <si>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</si>
  <si>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</si>
  <si>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</si>
  <si>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</si>
  <si>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</si>
  <si>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</si>
  <si>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</si>
  <si>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</si>
  <si>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</si>
  <si>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</si>
  <si>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</si>
  <si>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</si>
  <si>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</si>
  <si>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</si>
  <si>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</si>
  <si>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</si>
  <si>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</si>
  <si>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</si>
  <si>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</si>
  <si>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</si>
  <si>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</si>
  <si>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</si>
  <si>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</si>
  <si>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</si>
  <si>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</si>
  <si>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</si>
  <si>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</si>
  <si>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</si>
  <si>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</si>
  <si>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</si>
  <si>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</si>
  <si>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</si>
  <si>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</si>
  <si>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</si>
  <si>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</si>
  <si>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</si>
  <si>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</si>
  <si>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</si>
  <si>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</si>
  <si>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</si>
  <si>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</si>
  <si>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</si>
  <si>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</si>
  <si>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</si>
  <si>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</si>
  <si>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</si>
  <si>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</si>
  <si>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</si>
  <si>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</si>
  <si>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</si>
  <si>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</si>
  <si>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</si>
  <si>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</si>
  <si>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</si>
  <si>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</si>
  <si>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</si>
  <si>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</si>
  <si>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</si>
  <si>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</si>
  <si>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</si>
  <si>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</si>
  <si>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</si>
  <si>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</si>
  <si>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</si>
  <si>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</si>
  <si>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</si>
  <si>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</si>
  <si>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</si>
  <si>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</si>
  <si>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</si>
  <si>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</si>
  <si>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</si>
  <si>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</si>
  <si>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</si>
  <si>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</si>
  <si>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</si>
  <si>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</si>
  <si>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</si>
  <si>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</si>
  <si>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</si>
  <si>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</si>
  <si>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</si>
  <si>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</si>
  <si>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</si>
  <si>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</si>
  <si>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</si>
  <si>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</si>
  <si>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</si>
  <si>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</si>
  <si>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</si>
  <si>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</si>
  <si>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</si>
  <si>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</si>
  <si>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</si>
  <si>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</si>
  <si>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</si>
  <si>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</si>
  <si>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</si>
  <si>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</si>
  <si>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</si>
  <si>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</si>
  <si>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</si>
  <si>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</si>
  <si>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</si>
  <si>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</si>
  <si>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</si>
  <si>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</si>
  <si>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</si>
  <si>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</si>
  <si>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</si>
  <si>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</si>
  <si>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</si>
  <si>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</si>
  <si>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</si>
  <si>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</si>
  <si>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</si>
  <si>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</si>
  <si>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</si>
  <si>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</si>
  <si>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</si>
  <si>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</si>
  <si>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</si>
  <si>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</si>
  <si>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</si>
  <si>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</si>
  <si>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</si>
  <si>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</si>
  <si>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</si>
  <si>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</si>
  <si>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</si>
  <si>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</si>
  <si>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</si>
  <si>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</si>
  <si>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</si>
  <si>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</si>
  <si>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</si>
  <si>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</si>
  <si>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</si>
  <si>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</si>
  <si>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</si>
  <si>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</si>
  <si>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</si>
  <si>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</si>
  <si>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</si>
  <si>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</si>
  <si>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</si>
  <si>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</si>
  <si>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</si>
  <si>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</si>
  <si>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</si>
  <si>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</si>
  <si>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</si>
  <si>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</si>
  <si>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</si>
  <si>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</si>
  <si>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</si>
  <si>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</si>
  <si>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</si>
  <si>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</si>
  <si>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</si>
  <si>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</si>
  <si>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</si>
  <si>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</si>
  <si>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</si>
  <si>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</si>
  <si>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</si>
  <si>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</si>
  <si>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</si>
  <si>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</si>
  <si>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</si>
  <si>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</si>
  <si>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</si>
  <si>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</si>
  <si>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</si>
  <si>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</si>
  <si>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</si>
  <si>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</si>
  <si>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</si>
  <si>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</si>
  <si>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</si>
  <si>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</si>
  <si>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</si>
  <si>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</si>
  <si>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</si>
  <si>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</si>
  <si>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</si>
  <si>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</si>
  <si>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</si>
  <si>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</si>
  <si>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</si>
  <si>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</si>
  <si>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</si>
  <si>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</si>
  <si>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</si>
  <si>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</si>
  <si>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</si>
  <si>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</si>
  <si>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</si>
  <si>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</si>
  <si>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</si>
  <si>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</si>
  <si>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</si>
  <si>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</si>
  <si>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</si>
  <si>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</si>
  <si>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</si>
  <si>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</si>
  <si>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</si>
  <si>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</si>
  <si>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</si>
  <si>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</si>
  <si>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</si>
  <si>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</si>
  <si>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</si>
  <si>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</si>
  <si>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</si>
  <si>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</si>
  <si>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</si>
  <si>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</si>
  <si>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</si>
  <si>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</si>
  <si>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</si>
  <si>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</si>
  <si>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</si>
  <si>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</si>
  <si>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</si>
  <si>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</si>
  <si>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</si>
  <si>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</si>
  <si>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</si>
  <si>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</si>
  <si>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</si>
  <si>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</si>
  <si>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</si>
  <si>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</si>
  <si>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</si>
  <si>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</si>
  <si>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</si>
  <si>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</si>
  <si>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</si>
  <si>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</si>
  <si>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</si>
  <si>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</si>
  <si>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</si>
  <si>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</si>
  <si>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</si>
  <si>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</si>
  <si>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</si>
  <si>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</si>
  <si>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</si>
  <si>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</si>
  <si>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</si>
  <si>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</si>
  <si>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</si>
  <si>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</si>
  <si>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</si>
  <si>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</si>
  <si>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</si>
  <si>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</si>
  <si>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</si>
  <si>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</si>
  <si>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</si>
  <si>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</si>
  <si>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</si>
  <si>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</si>
  <si>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</si>
  <si>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</si>
  <si>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</si>
  <si>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</si>
  <si>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</si>
  <si>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</si>
  <si>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</si>
  <si>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</si>
  <si>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</si>
  <si>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</si>
  <si>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</si>
  <si>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</si>
  <si>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</si>
  <si>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</si>
  <si>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</si>
  <si>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</si>
  <si>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</si>
  <si>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</si>
  <si>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</si>
  <si>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</si>
  <si>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</si>
  <si>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</si>
  <si>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</si>
  <si>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</si>
  <si>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</si>
  <si>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</si>
  <si>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</si>
  <si>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</si>
  <si>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</si>
  <si>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</si>
  <si>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</si>
  <si>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</si>
  <si>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</si>
  <si>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</si>
  <si>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</si>
  <si>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</si>
  <si>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</si>
  <si>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</si>
  <si>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</si>
  <si>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</si>
  <si>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</si>
  <si>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</si>
  <si>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</si>
  <si>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</si>
  <si>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</si>
  <si>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</si>
  <si>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</si>
  <si>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</si>
  <si>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</si>
  <si>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</si>
  <si>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</si>
  <si>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</si>
  <si>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</si>
  <si>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</si>
  <si>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</si>
  <si>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</si>
  <si>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</si>
  <si>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</si>
  <si>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</si>
  <si>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</si>
  <si>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</si>
  <si>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</si>
  <si>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</si>
  <si>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</si>
  <si>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</si>
  <si>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</si>
  <si>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</si>
  <si>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</si>
  <si>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</si>
  <si>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</si>
  <si>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</si>
  <si>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</si>
  <si>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</si>
  <si>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</si>
  <si>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</si>
  <si>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</si>
  <si>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</si>
  <si>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</si>
  <si>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</si>
  <si>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</si>
  <si>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</si>
  <si>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</si>
  <si>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</si>
  <si>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</si>
  <si>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</si>
  <si>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</si>
  <si>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</si>
  <si>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</si>
  <si>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</si>
  <si>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</si>
  <si>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</si>
  <si>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</si>
  <si>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</si>
  <si>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</si>
  <si>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</si>
  <si>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</si>
  <si>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</si>
  <si>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</si>
  <si>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</si>
  <si>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</si>
  <si>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</si>
  <si>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</si>
  <si>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</si>
  <si>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</si>
  <si>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</si>
  <si>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</si>
  <si>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</si>
  <si>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</si>
  <si>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</si>
  <si>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</si>
  <si>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</si>
  <si>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</si>
  <si>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</si>
  <si>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</si>
  <si>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</si>
  <si>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</si>
  <si>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</si>
  <si>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</si>
  <si>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</si>
  <si>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</si>
  <si>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</si>
  <si>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</si>
  <si>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</si>
  <si>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</si>
  <si>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</si>
  <si>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</si>
  <si>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</si>
  <si>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</si>
  <si>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</si>
  <si>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</si>
  <si>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</si>
  <si>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</si>
  <si>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</si>
  <si>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</si>
  <si>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</si>
  <si>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</si>
  <si>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</si>
  <si>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</si>
  <si>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</si>
  <si>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</si>
  <si>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</si>
  <si>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</si>
  <si>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</si>
  <si>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</si>
  <si>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</si>
  <si>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</si>
  <si>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</si>
  <si>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</si>
  <si>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</si>
  <si>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</si>
  <si>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</si>
  <si>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</si>
  <si>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</si>
  <si>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</si>
  <si>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</si>
  <si>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</si>
  <si>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</si>
  <si>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</si>
  <si>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</si>
  <si>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</si>
  <si>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</si>
  <si>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</si>
  <si>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</si>
  <si>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</si>
  <si>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</si>
  <si>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</si>
  <si>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</si>
  <si>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</si>
  <si>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</si>
  <si>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</si>
  <si>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</si>
  <si>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</si>
  <si>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</si>
  <si>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</si>
  <si>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</si>
  <si>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</si>
  <si>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</si>
  <si>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</si>
  <si>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</si>
  <si>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</si>
  <si>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</si>
  <si>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</si>
  <si>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</si>
  <si>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</si>
  <si>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</si>
  <si>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</si>
  <si>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</si>
  <si>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</si>
  <si>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</si>
  <si>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</si>
  <si>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</si>
  <si>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</si>
  <si>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</si>
  <si>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</si>
  <si>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</si>
  <si>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</si>
  <si>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</si>
  <si>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</si>
  <si>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</si>
  <si>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</si>
  <si>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</si>
  <si>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</si>
  <si>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</si>
  <si>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</si>
  <si>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</si>
  <si>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</si>
  <si>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</si>
  <si>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</si>
  <si>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</si>
  <si>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</si>
  <si>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</si>
  <si>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</si>
  <si>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</si>
  <si>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</si>
  <si>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</si>
  <si>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</si>
  <si>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</si>
  <si>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</si>
  <si>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</si>
  <si>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</si>
  <si>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</si>
  <si>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</si>
  <si>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</si>
  <si>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</si>
  <si>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</si>
  <si>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</si>
  <si>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</si>
  <si>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</si>
  <si>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</si>
  <si>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</si>
  <si>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</si>
  <si>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</si>
  <si>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</si>
  <si>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</si>
  <si>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</si>
  <si>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</si>
  <si>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</si>
  <si>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</si>
  <si>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</si>
  <si>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</si>
  <si>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</si>
  <si>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</si>
  <si>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</si>
  <si>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</si>
  <si>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</si>
  <si>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</si>
  <si>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</si>
  <si>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</si>
  <si>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</si>
  <si>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</si>
  <si>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</si>
  <si>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</si>
  <si>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</si>
  <si>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</si>
  <si>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</si>
  <si>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</si>
  <si>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</si>
  <si>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</si>
  <si>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</si>
  <si>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</si>
  <si>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</si>
  <si>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</si>
  <si>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</si>
  <si>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</si>
  <si>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</si>
  <si>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</si>
  <si>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</si>
  <si>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</si>
  <si>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</si>
  <si>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</si>
  <si>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</si>
  <si>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</si>
  <si>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</si>
  <si>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</si>
  <si>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</si>
  <si>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</si>
  <si>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</si>
  <si>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</si>
  <si>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</si>
  <si>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</si>
  <si>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</si>
  <si>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</si>
  <si>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</si>
  <si>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</si>
  <si>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</si>
  <si>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</si>
  <si>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</si>
  <si>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</si>
  <si>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</si>
  <si>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</si>
  <si>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</si>
  <si>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</si>
  <si>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</si>
  <si>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</si>
  <si>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</si>
  <si>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</si>
  <si>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</si>
  <si>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</si>
  <si>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</si>
  <si>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</si>
  <si>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</si>
  <si>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</si>
  <si>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</si>
  <si>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</si>
  <si>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</si>
  <si>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</si>
  <si>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</si>
  <si>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</si>
  <si>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</si>
  <si>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</si>
  <si>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</si>
  <si>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</si>
  <si>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</si>
  <si>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</si>
  <si>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</si>
  <si>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</si>
  <si>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</si>
  <si>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</si>
  <si>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</si>
  <si>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</si>
  <si>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</si>
  <si>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</si>
  <si>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</si>
  <si>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</si>
  <si>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</si>
  <si>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</si>
  <si>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</si>
  <si>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</si>
  <si>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</si>
  <si>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</si>
  <si>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</si>
  <si>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</si>
  <si>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</si>
  <si>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</si>
  <si>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</si>
  <si>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</si>
  <si>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</si>
  <si>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</si>
  <si>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</si>
  <si>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</si>
  <si>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</si>
  <si>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</si>
  <si>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</si>
  <si>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</si>
  <si>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</si>
  <si>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</si>
  <si>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</si>
  <si>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</si>
  <si>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</si>
  <si>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</si>
  <si>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</si>
  <si>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</si>
  <si>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</si>
  <si>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</si>
  <si>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</si>
  <si>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</si>
  <si>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</si>
  <si>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</si>
  <si>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</si>
  <si>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</si>
  <si>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</si>
  <si>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</si>
  <si>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</si>
  <si>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</si>
  <si>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</si>
  <si>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</si>
  <si>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</si>
  <si>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</si>
  <si>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</si>
  <si>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</si>
  <si>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</si>
  <si>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</si>
  <si>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</si>
  <si>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</si>
  <si>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</si>
  <si>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</si>
  <si>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</si>
  <si>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</si>
  <si>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</si>
  <si>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</si>
  <si>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</si>
  <si>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</si>
  <si>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</si>
  <si>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</si>
  <si>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</si>
  <si>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</si>
  <si>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</si>
  <si>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</si>
  <si>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</si>
  <si>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</si>
  <si>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</si>
  <si>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</si>
  <si>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</si>
  <si>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</si>
  <si>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</si>
  <si>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</si>
  <si>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</si>
  <si>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</si>
  <si>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</si>
  <si>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</si>
  <si>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</si>
  <si>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</si>
  <si>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</si>
  <si>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</si>
  <si>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</si>
  <si>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</si>
  <si>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</si>
  <si>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</si>
  <si>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</si>
  <si>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</si>
  <si>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</si>
  <si>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</si>
  <si>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</si>
  <si>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</si>
  <si>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</si>
  <si>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</si>
  <si>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</si>
  <si>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</si>
  <si>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</si>
  <si>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</si>
  <si>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</si>
  <si>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</si>
  <si>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</si>
  <si>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</si>
  <si>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</si>
  <si>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</si>
  <si>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</si>
  <si>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</si>
  <si>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</si>
  <si>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</si>
  <si>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</si>
  <si>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</si>
  <si>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</si>
  <si>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</si>
  <si>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</si>
  <si>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</si>
  <si>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</si>
  <si>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</si>
  <si>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</si>
  <si>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</si>
  <si>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</si>
  <si>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</si>
  <si>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</si>
  <si>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</si>
  <si>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</si>
  <si>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</si>
  <si>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</si>
  <si>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</si>
  <si>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</si>
  <si>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</si>
  <si>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</si>
  <si>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</si>
  <si>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</si>
  <si>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</si>
  <si>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</si>
  <si>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</si>
  <si>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</si>
  <si>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</si>
  <si>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</si>
  <si>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</si>
  <si>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</si>
  <si>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</si>
  <si>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</si>
  <si>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</si>
  <si>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</si>
  <si>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</si>
  <si>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</si>
  <si>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</si>
  <si>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</si>
  <si>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</si>
  <si>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</si>
  <si>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</si>
  <si>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</si>
  <si>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</si>
  <si>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</si>
  <si>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</si>
  <si>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</si>
  <si>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</si>
  <si>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</si>
  <si>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</si>
  <si>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</si>
  <si>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</si>
  <si>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</si>
  <si>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</si>
  <si>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</si>
  <si>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</si>
  <si>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</si>
  <si>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</si>
  <si>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</si>
  <si>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</si>
  <si>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</si>
  <si>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</si>
  <si>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</si>
  <si>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</si>
  <si>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</si>
  <si>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</si>
  <si>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</si>
  <si>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</si>
  <si>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</si>
  <si>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</si>
  <si>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</si>
  <si>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</si>
  <si>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</si>
  <si>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</si>
  <si>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</si>
  <si>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</si>
  <si>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</si>
  <si>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</si>
  <si>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</si>
  <si>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</si>
  <si>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</si>
  <si>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</si>
  <si>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</si>
  <si>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</si>
  <si>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</si>
  <si>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</si>
  <si>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</si>
  <si>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</si>
  <si>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</si>
  <si>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</si>
  <si>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</si>
  <si>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</si>
  <si>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</si>
  <si>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</si>
  <si>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</si>
  <si>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</si>
  <si>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</si>
  <si>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</si>
  <si>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</si>
  <si>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</si>
  <si>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</si>
  <si>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</si>
  <si>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</si>
  <si>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</si>
  <si>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</si>
  <si>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</si>
  <si>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</si>
  <si>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</si>
  <si>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</si>
  <si>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</si>
  <si>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</si>
  <si>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</si>
  <si>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</si>
  <si>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</si>
  <si>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</si>
  <si>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</si>
  <si>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</si>
  <si>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</si>
  <si>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</si>
  <si>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</si>
  <si>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</si>
  <si>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</si>
  <si>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</si>
  <si>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</si>
  <si>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</si>
  <si>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</si>
  <si>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</si>
  <si>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</si>
  <si>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</si>
  <si>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</si>
  <si>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</si>
  <si>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</si>
  <si>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</si>
  <si>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</si>
  <si>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</si>
  <si>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</si>
  <si>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</si>
  <si>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</si>
  <si>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</si>
  <si>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</si>
  <si>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</si>
  <si>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</si>
  <si>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</si>
  <si>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</si>
  <si>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</si>
  <si>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</si>
  <si>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</si>
  <si>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</si>
  <si>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</si>
  <si>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</si>
  <si>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</si>
  <si>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</si>
  <si>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</si>
  <si>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</si>
  <si>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</si>
  <si>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</si>
  <si>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</si>
  <si>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</si>
  <si>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</si>
  <si>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</si>
  <si>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</si>
  <si>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</si>
  <si>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</si>
  <si>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</si>
  <si>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</si>
  <si>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</si>
  <si>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</si>
  <si>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</si>
  <si>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</si>
  <si>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</si>
  <si>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</si>
  <si>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</si>
  <si>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</si>
  <si>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</si>
  <si>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</si>
  <si>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</si>
  <si>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</si>
  <si>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</si>
  <si>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</si>
  <si>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</si>
  <si>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</si>
  <si>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</si>
  <si>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</si>
  <si>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</si>
  <si>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</si>
  <si>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</si>
  <si>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</si>
  <si>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</si>
  <si>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</si>
  <si>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</si>
  <si>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</si>
  <si>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</si>
  <si>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</si>
  <si>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</si>
  <si>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</si>
  <si>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</si>
  <si>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</si>
  <si>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</si>
  <si>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</si>
  <si>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</si>
  <si>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</si>
  <si>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</si>
  <si>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</si>
  <si>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</si>
  <si>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</si>
  <si>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</si>
  <si>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</si>
  <si>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</si>
  <si>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</si>
  <si>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</si>
  <si>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</si>
  <si>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</si>
  <si>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</si>
  <si>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</si>
  <si>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</si>
  <si>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</si>
  <si>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</si>
  <si>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</si>
  <si>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</si>
  <si>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</si>
  <si>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</si>
  <si>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</si>
  <si>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</si>
  <si>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</si>
  <si>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</si>
  <si>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</si>
  <si>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</si>
  <si>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</si>
  <si>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</si>
  <si>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</si>
  <si>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</si>
  <si>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</si>
  <si>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</si>
  <si>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</si>
  <si>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</si>
  <si>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</si>
  <si>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</si>
  <si>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</si>
  <si>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</si>
  <si>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</si>
  <si>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</si>
  <si>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</si>
  <si>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</si>
  <si>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</si>
  <si>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</si>
  <si>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</si>
  <si>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</si>
  <si>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</si>
  <si>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</si>
  <si>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</si>
  <si>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</si>
  <si>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</si>
  <si>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</si>
  <si>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</si>
  <si>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</si>
  <si>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</si>
  <si>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</si>
  <si>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</si>
  <si>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</si>
  <si>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</si>
  <si>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</si>
  <si>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</si>
  <si>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</si>
  <si>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</si>
  <si>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</si>
  <si>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</si>
  <si>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</si>
  <si>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</si>
  <si>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</si>
  <si>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</si>
  <si>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</si>
  <si>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</si>
  <si>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</si>
  <si>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</si>
  <si>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</si>
  <si>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</si>
  <si>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</si>
  <si>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</si>
  <si>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</si>
  <si>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</si>
  <si>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</si>
  <si>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</si>
  <si>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</si>
  <si>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</si>
  <si>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</si>
  <si>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</si>
  <si>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</si>
  <si>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</si>
  <si>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</si>
  <si>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</si>
  <si>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</si>
  <si>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</si>
  <si>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</si>
  <si>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</si>
  <si>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</si>
  <si>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</si>
  <si>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</si>
  <si>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</si>
  <si>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</si>
  <si>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</si>
  <si>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</si>
  <si>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</si>
  <si>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</si>
  <si>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</si>
  <si>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</si>
  <si>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</si>
  <si>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</si>
  <si>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</si>
  <si>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</si>
  <si>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</si>
  <si>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</si>
  <si>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</si>
  <si>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</si>
  <si>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</si>
  <si>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</si>
  <si>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</si>
  <si>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</si>
  <si>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</si>
  <si>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</si>
  <si>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</si>
  <si>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</si>
  <si>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</si>
  <si>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</si>
  <si>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</si>
  <si>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</si>
  <si>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</si>
  <si>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</si>
  <si>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</si>
  <si>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</si>
  <si>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</si>
  <si>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</si>
  <si>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</si>
  <si>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</si>
  <si>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</si>
  <si>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</si>
  <si>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</si>
  <si>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</si>
  <si>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</si>
  <si>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</si>
  <si>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</si>
  <si>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</si>
  <si>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</si>
  <si>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</si>
  <si>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</si>
  <si>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</si>
  <si>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</si>
  <si>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</si>
  <si>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</si>
  <si>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</si>
  <si>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</si>
  <si>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</si>
  <si>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</si>
  <si>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</si>
  <si>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</si>
  <si>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</si>
  <si>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</si>
  <si>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</si>
  <si>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</si>
  <si>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</si>
  <si>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</si>
  <si>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</si>
  <si>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</si>
  <si>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</si>
  <si>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</si>
  <si>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</si>
  <si>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</si>
  <si>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</si>
  <si>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</si>
  <si>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</si>
  <si>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</si>
  <si>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</si>
  <si>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</si>
  <si>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</si>
  <si>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</si>
  <si>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</si>
  <si>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</si>
  <si>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</si>
  <si>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</si>
  <si>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</si>
  <si>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</si>
  <si>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</si>
  <si>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</si>
  <si>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</si>
  <si>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</si>
  <si>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</si>
  <si>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</si>
  <si>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</si>
  <si>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</si>
  <si>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</si>
  <si>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</si>
  <si>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</si>
  <si>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</si>
  <si>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</si>
  <si>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</si>
  <si>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</si>
  <si>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</si>
  <si>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</si>
  <si>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</si>
  <si>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</si>
  <si>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</si>
  <si>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</si>
  <si>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</si>
  <si>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</si>
  <si>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</si>
  <si>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</si>
  <si>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</si>
  <si>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</si>
  <si>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</si>
  <si>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</si>
  <si>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</si>
  <si>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</si>
  <si>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</si>
  <si>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</si>
  <si>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</si>
  <si>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</si>
  <si>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</si>
  <si>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</si>
  <si>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</si>
  <si>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</si>
  <si>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</si>
  <si>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</si>
  <si>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</si>
  <si>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</si>
  <si>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</si>
  <si>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</si>
  <si>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</si>
  <si>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</si>
  <si>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</si>
  <si>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</si>
  <si>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</si>
  <si>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</si>
  <si>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</si>
  <si>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</si>
  <si>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</si>
  <si>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</si>
  <si>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</si>
  <si>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</si>
  <si>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</si>
  <si>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</si>
  <si>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</si>
  <si>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</si>
  <si>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</si>
  <si>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</si>
  <si>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</si>
  <si>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</si>
  <si>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</si>
  <si>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</si>
  <si>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</si>
  <si>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</si>
  <si>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</si>
  <si>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</si>
  <si>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</si>
  <si>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</si>
  <si>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</si>
  <si>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</si>
  <si>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</si>
  <si>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</si>
  <si>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</si>
  <si>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</si>
  <si>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</si>
  <si>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</si>
  <si>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</si>
  <si>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</si>
  <si>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</si>
  <si>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</si>
  <si>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</si>
  <si>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</si>
  <si>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</si>
  <si>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</si>
  <si>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</si>
  <si>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</si>
  <si>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</si>
  <si>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</si>
  <si>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</si>
  <si>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</si>
  <si>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</si>
  <si>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</si>
  <si>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</si>
  <si>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</si>
  <si>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</si>
  <si>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</si>
  <si>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</si>
  <si>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</si>
  <si>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</si>
  <si>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</si>
  <si>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</si>
  <si>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</si>
  <si>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</si>
  <si>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</si>
  <si>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</si>
  <si>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</si>
  <si>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</si>
  <si>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</si>
  <si>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</si>
  <si>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</si>
  <si>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</si>
  <si>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</si>
  <si>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</si>
  <si>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</si>
  <si>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</si>
  <si>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</si>
  <si>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</si>
  <si>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</si>
  <si>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</si>
  <si>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</si>
  <si>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</si>
  <si>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</si>
  <si>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</si>
  <si>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</si>
  <si>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</si>
  <si>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</si>
  <si>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</si>
  <si>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</si>
  <si>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</si>
  <si>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</si>
  <si>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</si>
  <si>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</si>
  <si>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</si>
  <si>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</si>
  <si>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</si>
  <si>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</si>
  <si>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</si>
  <si>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</si>
  <si>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</si>
  <si>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</si>
  <si>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</si>
  <si>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</si>
  <si>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</si>
  <si>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</si>
  <si>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</si>
  <si>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</si>
  <si>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</si>
  <si>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</si>
  <si>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</si>
  <si>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</si>
  <si>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</si>
  <si>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</si>
  <si>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</si>
  <si>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</si>
  <si>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</si>
  <si>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</si>
  <si>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</si>
  <si>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</si>
  <si>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</si>
  <si>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</si>
  <si>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</si>
  <si>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</si>
  <si>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</si>
  <si>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</si>
  <si>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</si>
  <si>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</si>
  <si>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</si>
  <si>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</si>
  <si>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</si>
  <si>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</si>
  <si>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</si>
  <si>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</si>
  <si>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</si>
  <si>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</si>
  <si>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</si>
  <si>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</si>
  <si>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</si>
  <si>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</si>
  <si>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</si>
  <si>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</si>
  <si>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</si>
  <si>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</si>
  <si>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</si>
  <si>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</si>
  <si>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</si>
  <si>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</si>
  <si>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</si>
  <si>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</si>
  <si>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</si>
  <si>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</si>
  <si>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</si>
  <si>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</si>
  <si>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</si>
  <si>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</si>
  <si>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</si>
  <si>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</si>
  <si>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</si>
  <si>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</si>
  <si>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</si>
  <si>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</si>
  <si>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</si>
  <si>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</si>
  <si>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</si>
  <si>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</si>
  <si>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</si>
  <si>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</si>
  <si>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</si>
  <si>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</si>
  <si>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</si>
  <si>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</si>
  <si>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</si>
  <si>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</si>
  <si>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</si>
  <si>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</si>
  <si>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</si>
  <si>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</si>
  <si>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</si>
  <si>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</si>
  <si>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</si>
  <si>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</si>
  <si>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</si>
  <si>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</si>
  <si>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</si>
  <si>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</si>
  <si>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</si>
  <si>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</si>
  <si>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</si>
  <si>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</si>
  <si>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</si>
  <si>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</si>
  <si>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</si>
  <si>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</si>
  <si>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</si>
  <si>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</si>
  <si>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</si>
  <si>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</si>
  <si>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</si>
  <si>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</si>
  <si>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</si>
  <si>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</si>
  <si>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</si>
  <si>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</si>
  <si>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</si>
  <si>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</si>
  <si>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</si>
  <si>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</si>
  <si>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</si>
  <si>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</si>
  <si>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</si>
  <si>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</si>
  <si>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</si>
  <si>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</si>
  <si>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</si>
  <si>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</si>
  <si>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</si>
  <si>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</si>
  <si>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</si>
  <si>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</si>
  <si>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</si>
  <si>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</si>
  <si>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</si>
  <si>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</si>
  <si>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</si>
  <si>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</si>
  <si>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</si>
  <si>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</si>
  <si>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</si>
  <si>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</si>
  <si>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</si>
  <si>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</si>
  <si>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</si>
  <si>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</si>
  <si>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</si>
  <si>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</si>
  <si>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</si>
  <si>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</si>
  <si>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</si>
  <si>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</si>
  <si>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</si>
  <si>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</si>
  <si>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</si>
  <si>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</si>
  <si>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</si>
  <si>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</si>
  <si>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</si>
  <si>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</si>
  <si>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</si>
  <si>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</si>
  <si>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</si>
  <si>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</si>
  <si>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</si>
  <si>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</si>
  <si>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</si>
  <si>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</si>
  <si>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</si>
  <si>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</si>
  <si>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</si>
  <si>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</si>
  <si>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</si>
  <si>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</si>
  <si>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</si>
  <si>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</si>
  <si>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</si>
  <si>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</si>
  <si>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</si>
  <si>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</si>
  <si>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</si>
  <si>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</si>
  <si>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</si>
  <si>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</si>
  <si>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</si>
  <si>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</si>
  <si>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</si>
  <si>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</si>
  <si>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</si>
  <si>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</si>
  <si>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</si>
  <si>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</si>
  <si>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</si>
  <si>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</si>
  <si>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</si>
  <si>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</si>
  <si>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</si>
  <si>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</si>
  <si>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</si>
  <si>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</si>
  <si>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</si>
  <si>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</si>
  <si>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</si>
  <si>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</si>
  <si>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</si>
  <si>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</si>
  <si>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</si>
  <si>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</si>
  <si>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</si>
  <si>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</si>
  <si>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</si>
  <si>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</si>
  <si>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</si>
  <si>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</si>
  <si>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</si>
  <si>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</si>
  <si>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</si>
  <si>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</si>
  <si>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</si>
  <si>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</si>
  <si>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</si>
  <si>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</si>
  <si>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</si>
  <si>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</si>
  <si>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</si>
  <si>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</si>
  <si>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</si>
  <si>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</si>
  <si>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</si>
  <si>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</si>
  <si>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</si>
  <si>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</si>
  <si>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</si>
  <si>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</si>
  <si>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</si>
  <si>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</si>
  <si>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</si>
  <si>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</si>
  <si>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</si>
  <si>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</si>
  <si>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</si>
  <si>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</si>
  <si>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</si>
  <si>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</si>
  <si>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</si>
  <si>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</si>
  <si>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</si>
  <si>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</si>
  <si>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</si>
  <si>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</si>
  <si>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</si>
  <si>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</si>
  <si>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</si>
  <si>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</si>
  <si>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</si>
  <si>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</si>
  <si>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</si>
  <si>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</si>
  <si>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</si>
  <si>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</si>
  <si>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</si>
  <si>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</si>
  <si>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</si>
  <si>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</si>
  <si>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</si>
  <si>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</si>
  <si>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</si>
  <si>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</si>
  <si>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</si>
  <si>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</si>
  <si>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</si>
  <si>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</si>
  <si>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</si>
  <si>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</si>
  <si>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</si>
  <si>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</si>
  <si>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</si>
  <si>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</si>
  <si>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</si>
  <si>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</si>
  <si>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</si>
  <si>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</si>
  <si>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</si>
  <si>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</si>
  <si>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</si>
  <si>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</si>
  <si>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</si>
  <si>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</si>
  <si>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</si>
  <si>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</si>
  <si>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</si>
  <si>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</si>
  <si>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</si>
  <si>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</si>
  <si>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</si>
  <si>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</si>
  <si>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</si>
  <si>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</si>
  <si>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</si>
  <si>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</si>
  <si>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</si>
  <si>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</si>
  <si>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</si>
  <si>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</si>
  <si>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</si>
  <si>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</si>
  <si>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</si>
  <si>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</si>
  <si>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</si>
  <si>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</si>
  <si>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</si>
  <si>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</si>
  <si>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</si>
  <si>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</si>
  <si>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</si>
  <si>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</si>
  <si>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</si>
  <si>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</si>
  <si>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</si>
  <si>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</si>
  <si>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</si>
  <si>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</si>
  <si>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</si>
  <si>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</si>
  <si>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</si>
  <si>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</si>
  <si>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</si>
  <si>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</si>
  <si>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</si>
  <si>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</si>
  <si>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</si>
  <si>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</si>
  <si>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</si>
  <si>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</si>
  <si>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</si>
  <si>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</si>
  <si>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</si>
  <si>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</si>
  <si>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</si>
  <si>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</si>
  <si>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</si>
  <si>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</si>
  <si>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</si>
  <si>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</si>
  <si>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</si>
  <si>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</si>
  <si>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</si>
  <si>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</si>
  <si>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</si>
  <si>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</si>
  <si>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</si>
  <si>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</si>
  <si>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</si>
  <si>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</si>
  <si>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</si>
  <si>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</si>
  <si>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</si>
  <si>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</si>
  <si>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</si>
  <si>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</si>
  <si>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</si>
  <si>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</si>
  <si>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</si>
  <si>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</si>
  <si>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</si>
  <si>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</si>
  <si>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</si>
  <si>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</si>
  <si>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</si>
  <si>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</si>
  <si>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</si>
  <si>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</si>
  <si>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</si>
  <si>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</si>
  <si>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</si>
  <si>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</si>
  <si>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</si>
  <si>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</si>
  <si>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</si>
  <si>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</si>
  <si>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</si>
  <si>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</si>
  <si>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</si>
  <si>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</si>
  <si>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</si>
  <si>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</si>
  <si>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</si>
  <si>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</si>
  <si>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</si>
  <si>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</si>
  <si>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</si>
  <si>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</si>
  <si>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</si>
  <si>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</si>
  <si>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</si>
  <si>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</si>
  <si>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</si>
  <si>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</si>
  <si>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</si>
  <si>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</si>
  <si>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</si>
  <si>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</si>
  <si>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</si>
  <si>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</si>
  <si>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</si>
  <si>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</si>
  <si>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</si>
  <si>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</si>
  <si>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</si>
  <si>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</si>
  <si>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</si>
  <si>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</si>
  <si>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</si>
  <si>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</si>
  <si>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</si>
  <si>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</si>
  <si>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</si>
  <si>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</si>
  <si>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</si>
  <si>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</si>
  <si>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</si>
  <si>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</si>
  <si>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</si>
  <si>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</si>
  <si>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</si>
  <si>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</si>
  <si>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</si>
  <si>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</si>
  <si>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</si>
  <si>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</si>
  <si>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</si>
  <si>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</si>
  <si>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</si>
  <si>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</si>
  <si>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</si>
  <si>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</si>
  <si>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</si>
  <si>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</si>
  <si>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</si>
  <si>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</si>
  <si>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</si>
  <si>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</si>
  <si>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</si>
  <si>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</si>
  <si>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</si>
  <si>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</si>
  <si>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</si>
  <si>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</si>
  <si>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</si>
  <si>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</si>
  <si>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</si>
  <si>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</si>
  <si>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</si>
  <si>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</si>
  <si>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</si>
  <si>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</si>
  <si>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</si>
  <si>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</si>
  <si>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</si>
  <si>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</si>
  <si>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</si>
  <si>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</si>
  <si>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</si>
  <si>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</si>
  <si>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</si>
  <si>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</si>
  <si>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</si>
  <si>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</si>
  <si>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</si>
  <si>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</si>
  <si>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</si>
  <si>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</si>
  <si>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</si>
  <si>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</si>
  <si>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</si>
  <si>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</si>
  <si>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</si>
  <si>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</si>
  <si>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</si>
  <si>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</si>
  <si>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</si>
  <si>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</si>
  <si>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</si>
  <si>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</si>
  <si>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</si>
  <si>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</si>
  <si>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</si>
  <si>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</si>
  <si>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</si>
  <si>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</si>
  <si>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</si>
  <si>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</si>
  <si>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</si>
  <si>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</si>
  <si>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</si>
  <si>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</si>
  <si>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</si>
  <si>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</si>
  <si>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</si>
  <si>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</si>
  <si>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</si>
  <si>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</si>
  <si>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</si>
  <si>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</si>
  <si>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</si>
  <si>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</si>
  <si>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</si>
  <si>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</si>
  <si>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</si>
  <si>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</si>
  <si>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</si>
  <si>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</si>
  <si>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</si>
  <si>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</si>
  <si>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</si>
  <si>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</si>
  <si>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</si>
  <si>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</si>
  <si>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</si>
  <si>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</si>
  <si>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</si>
  <si>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</si>
  <si>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</si>
  <si>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</si>
  <si>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</si>
  <si>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</si>
  <si>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</si>
  <si>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</si>
  <si>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</si>
  <si>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</si>
  <si>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</si>
  <si>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</si>
  <si>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</si>
  <si>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</si>
  <si>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</si>
  <si>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</si>
  <si>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</si>
  <si>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</si>
  <si>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</si>
  <si>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</si>
  <si>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</si>
  <si>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</si>
  <si>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</si>
  <si>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</si>
  <si>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</si>
  <si>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</si>
  <si>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</si>
  <si>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</si>
  <si>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</si>
  <si>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</si>
  <si>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</si>
  <si>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</si>
  <si>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</si>
  <si>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</si>
  <si>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</si>
  <si>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</si>
  <si>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</si>
  <si>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</si>
  <si>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</si>
  <si>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</si>
  <si>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</si>
  <si>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</si>
  <si>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</si>
  <si>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</si>
  <si>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</si>
  <si>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</si>
  <si>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</si>
  <si>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</si>
  <si>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</si>
  <si>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</si>
  <si>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</si>
  <si>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</si>
  <si>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</si>
  <si>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</si>
  <si>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</si>
  <si>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</si>
  <si>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</si>
  <si>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</si>
  <si>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</si>
  <si>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</si>
  <si>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</si>
  <si>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</si>
  <si>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</si>
  <si>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</si>
  <si>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</si>
  <si>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</si>
  <si>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</si>
  <si>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</si>
  <si>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</si>
  <si>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</si>
  <si>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</si>
  <si>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</si>
  <si>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</si>
  <si>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</si>
  <si>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</si>
  <si>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</si>
  <si>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</si>
  <si>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</si>
  <si>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</si>
  <si>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</si>
  <si>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</si>
  <si>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</si>
  <si>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</si>
  <si>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</si>
  <si>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</si>
  <si>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</si>
  <si>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</si>
  <si>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</si>
  <si>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</si>
  <si>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</si>
  <si>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</si>
  <si>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</si>
  <si>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</si>
  <si>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</si>
  <si>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</si>
  <si>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</si>
  <si>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</si>
  <si>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</si>
  <si>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</si>
  <si>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</si>
  <si>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</si>
  <si>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</si>
  <si>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</si>
  <si>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</si>
  <si>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</si>
  <si>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</si>
  <si>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</si>
  <si>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</si>
  <si>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</si>
  <si>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</si>
  <si>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</si>
  <si>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</si>
  <si>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</si>
  <si>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</si>
  <si>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</si>
  <si>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</si>
  <si>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</si>
  <si>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</si>
  <si>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</si>
  <si>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</si>
  <si>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</si>
  <si>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</si>
  <si>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</si>
  <si>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</si>
  <si>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</si>
  <si>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</si>
  <si>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</si>
  <si>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</si>
  <si>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</si>
  <si>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</si>
  <si>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</si>
  <si>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</si>
  <si>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</si>
  <si>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</si>
  <si>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</si>
  <si>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</si>
  <si>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</si>
  <si>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</si>
  <si>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</si>
  <si>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</si>
  <si>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</si>
  <si>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</si>
  <si>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</si>
  <si>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</si>
  <si>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</si>
  <si>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</si>
  <si>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</si>
  <si>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</si>
  <si>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</si>
  <si>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</si>
  <si>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</si>
  <si>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</si>
  <si>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</si>
  <si>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</si>
  <si>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</si>
  <si>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</si>
  <si>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</si>
  <si>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</si>
  <si>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</si>
  <si>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</si>
  <si>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</si>
  <si>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</si>
  <si>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</si>
  <si>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</si>
  <si>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</si>
  <si>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</si>
  <si>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</si>
  <si>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</si>
  <si>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</si>
  <si>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</si>
  <si>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</si>
  <si>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</si>
  <si>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</si>
  <si>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</si>
  <si>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</si>
  <si>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</si>
  <si>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</si>
  <si>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</si>
  <si>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</si>
  <si>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</si>
  <si>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</si>
  <si>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</si>
  <si>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</si>
  <si>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</si>
  <si>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</si>
  <si>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</si>
  <si>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</si>
  <si>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</si>
  <si>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</si>
  <si>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</si>
  <si>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</si>
  <si>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</si>
  <si>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</si>
  <si>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</si>
  <si>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</si>
  <si>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</si>
  <si>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</si>
  <si>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</si>
  <si>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</si>
  <si>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</si>
  <si>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</si>
  <si>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</si>
  <si>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</si>
  <si>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</si>
  <si>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</si>
  <si>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</si>
  <si>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</si>
  <si>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</si>
  <si>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</si>
  <si>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</si>
  <si>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</si>
  <si>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</si>
  <si>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</si>
  <si>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</si>
  <si>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</si>
  <si>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</si>
  <si>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</si>
  <si>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</si>
  <si>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</si>
  <si>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</si>
  <si>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</si>
  <si>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</si>
  <si>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</si>
  <si>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</si>
  <si>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</si>
  <si>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</si>
  <si>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</si>
  <si>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</si>
  <si>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</si>
  <si>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</si>
  <si>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</si>
  <si>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</si>
  <si>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</si>
  <si>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</si>
  <si>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</si>
  <si>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</si>
  <si>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</si>
  <si>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</si>
  <si>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</si>
  <si>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</si>
  <si>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</si>
  <si>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</si>
  <si>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</si>
  <si>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</si>
  <si>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</si>
  <si>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</si>
  <si>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</si>
  <si>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</si>
  <si>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</si>
  <si>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</si>
  <si>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</si>
  <si>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</si>
  <si>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</si>
  <si>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</si>
  <si>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</si>
  <si>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</si>
  <si>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</si>
  <si>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</si>
  <si>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</si>
  <si>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</si>
  <si>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</si>
  <si>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</si>
  <si>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</si>
  <si>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</si>
  <si>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</si>
  <si>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</si>
  <si>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</si>
  <si>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</si>
  <si>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</si>
  <si>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</si>
  <si>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</si>
  <si>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</si>
  <si>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</si>
  <si>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</si>
  <si>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</si>
  <si>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</si>
  <si>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</si>
  <si>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</si>
  <si>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</si>
  <si>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</si>
  <si>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</si>
  <si>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</si>
  <si>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</si>
  <si>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</si>
  <si>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</si>
  <si>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</si>
  <si>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</si>
  <si>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</si>
  <si>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</si>
  <si>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</si>
  <si>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</si>
  <si>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</si>
  <si>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</si>
  <si>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</si>
  <si>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</si>
  <si>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</si>
  <si>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</si>
  <si>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</si>
  <si>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</si>
  <si>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</si>
  <si>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</si>
  <si>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</si>
  <si>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</si>
  <si>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</si>
  <si>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</si>
  <si>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</si>
  <si>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</si>
  <si>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</si>
  <si>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</si>
  <si>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</si>
  <si>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</si>
  <si>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</si>
  <si>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</si>
  <si>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</si>
  <si>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</si>
  <si>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</si>
  <si>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</si>
  <si>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</si>
  <si>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</si>
  <si>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</si>
  <si>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</si>
  <si>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</si>
  <si>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</si>
  <si>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</si>
  <si>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</si>
  <si>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</si>
  <si>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</si>
  <si>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</si>
  <si>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</si>
  <si>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</si>
  <si>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</si>
  <si>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</si>
  <si>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</si>
  <si>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</si>
  <si>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</si>
  <si>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</si>
  <si>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</si>
  <si>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</si>
  <si>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</si>
  <si>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</si>
  <si>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</si>
  <si>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</si>
  <si>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</si>
  <si>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</si>
  <si>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</si>
  <si>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</si>
  <si>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</si>
  <si>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</si>
  <si>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</si>
  <si>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</si>
  <si>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</si>
  <si>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</si>
  <si>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</si>
  <si>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</si>
  <si>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</si>
  <si>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</si>
  <si>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</si>
  <si>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</si>
  <si>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</si>
  <si>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</si>
  <si>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</si>
  <si>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</si>
  <si>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</si>
  <si>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</si>
  <si>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</si>
  <si>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</si>
  <si>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</si>
  <si>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</si>
  <si>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</si>
  <si>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</si>
  <si>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</si>
  <si>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</si>
  <si>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</si>
  <si>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</si>
  <si>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</si>
  <si>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</si>
  <si>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</si>
  <si>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</si>
  <si>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</si>
  <si>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</si>
  <si>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</si>
  <si>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</si>
  <si>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</si>
  <si>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</si>
  <si>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</si>
  <si>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</si>
  <si>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</si>
  <si>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</si>
  <si>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</si>
  <si>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</si>
  <si>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</si>
  <si>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</si>
  <si>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</si>
  <si>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</si>
  <si>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</si>
  <si>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</si>
  <si>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</si>
  <si>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</si>
  <si>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</si>
  <si>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</si>
  <si>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</si>
  <si>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</si>
  <si>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</si>
  <si>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</si>
  <si>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</si>
  <si>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</si>
  <si>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</si>
  <si>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</si>
  <si>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</si>
  <si>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</si>
  <si>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</si>
  <si>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</si>
  <si>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</si>
  <si>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</si>
  <si>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</si>
  <si>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</si>
  <si>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</si>
  <si>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</si>
  <si>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</si>
  <si>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</si>
  <si>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</si>
  <si>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</si>
  <si>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</si>
  <si>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</si>
  <si>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</si>
  <si>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</si>
  <si>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</si>
  <si>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</si>
  <si>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</si>
  <si>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</si>
  <si>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</si>
  <si>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</si>
  <si>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</si>
  <si>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</si>
  <si>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</si>
  <si>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</si>
  <si>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</si>
  <si>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</si>
  <si>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</si>
  <si>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</si>
  <si>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</si>
  <si>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</si>
  <si>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</si>
  <si>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</si>
  <si>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</si>
  <si>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</si>
  <si>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</si>
  <si>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</si>
  <si>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</si>
  <si>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</si>
  <si>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</si>
  <si>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</si>
  <si>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</si>
  <si>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</si>
  <si>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</si>
  <si>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</si>
  <si>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</si>
  <si>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</si>
  <si>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</si>
  <si>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</si>
  <si>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</si>
  <si>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</si>
  <si>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</si>
  <si>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</si>
  <si>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</si>
  <si>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</si>
  <si>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</si>
  <si>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</si>
  <si>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</si>
  <si>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</si>
  <si>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</si>
  <si>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</si>
  <si>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</si>
  <si>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</si>
  <si>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</si>
  <si>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</si>
  <si>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</si>
  <si>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</si>
  <si>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</si>
  <si>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</si>
  <si>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</si>
  <si>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</si>
  <si>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</si>
  <si>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</si>
  <si>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</si>
  <si>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</si>
  <si>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</si>
  <si>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</si>
  <si>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</si>
  <si>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</si>
  <si>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</si>
  <si>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</si>
  <si>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</si>
  <si>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</si>
  <si>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</si>
  <si>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</si>
  <si>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</si>
  <si>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</si>
  <si>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</si>
  <si>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</si>
  <si>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</si>
  <si>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</si>
  <si>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</si>
  <si>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</si>
  <si>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</si>
  <si>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</si>
  <si>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</si>
  <si>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</si>
  <si>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</si>
  <si>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</si>
  <si>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</si>
  <si>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</si>
  <si>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</si>
  <si>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</si>
  <si>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</si>
  <si>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</si>
  <si>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</si>
  <si>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</si>
  <si>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</si>
  <si>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</si>
  <si>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</si>
  <si>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</si>
  <si>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</si>
  <si>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</si>
  <si>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</si>
  <si>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</si>
  <si>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</si>
  <si>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</si>
  <si>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</si>
  <si>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</si>
  <si>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</si>
  <si>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</si>
  <si>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</si>
  <si>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</si>
  <si>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</si>
  <si>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</si>
  <si>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</si>
  <si>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</si>
  <si>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</si>
  <si>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</si>
  <si>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</si>
  <si>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</si>
  <si>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</si>
  <si>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</si>
  <si>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</si>
  <si>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</si>
  <si>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</si>
  <si>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</si>
  <si>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</si>
  <si>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</si>
  <si>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</si>
  <si>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</si>
  <si>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</si>
  <si>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</si>
  <si>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</si>
  <si>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</si>
  <si>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</si>
  <si>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</si>
  <si>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</si>
  <si>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</si>
  <si>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</si>
  <si>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</si>
  <si>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</si>
  <si>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</si>
  <si>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</si>
  <si>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</si>
  <si>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</si>
  <si>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</si>
  <si>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</si>
  <si>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</si>
  <si>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</si>
  <si>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</si>
  <si>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</si>
  <si>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</si>
  <si>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</si>
  <si>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</si>
  <si>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</si>
  <si>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</si>
  <si>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</si>
  <si>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</si>
  <si>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</si>
  <si>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</si>
  <si>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</si>
  <si>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</si>
  <si>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</si>
  <si>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</si>
  <si>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</si>
  <si>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</si>
  <si>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</si>
  <si>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</si>
  <si>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</si>
  <si>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</si>
  <si>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</si>
  <si>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</si>
  <si>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</si>
  <si>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</si>
  <si>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</si>
  <si>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</si>
  <si>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</si>
  <si>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</si>
  <si>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</si>
  <si>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</si>
  <si>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</si>
  <si>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</si>
  <si>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</si>
  <si>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</si>
  <si>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</si>
  <si>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</si>
  <si>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</si>
  <si>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</si>
  <si>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</si>
  <si>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</si>
  <si>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</si>
  <si>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</si>
  <si>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</si>
  <si>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</si>
  <si>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</si>
  <si>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</si>
  <si>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</si>
  <si>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</si>
  <si>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</si>
  <si>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</si>
  <si>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</si>
  <si>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</si>
  <si>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</si>
  <si>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</si>
  <si>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</si>
  <si>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</si>
  <si>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</si>
  <si>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</si>
  <si>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</si>
  <si>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</si>
  <si>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</si>
  <si>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</si>
  <si>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</si>
  <si>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</si>
  <si>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</si>
  <si>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</si>
  <si>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</si>
  <si>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</si>
  <si>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</si>
  <si>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</si>
  <si>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</si>
  <si>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</si>
  <si>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</si>
  <si>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</si>
  <si>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</si>
  <si>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</si>
  <si>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</si>
  <si>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</si>
  <si>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</si>
  <si>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</si>
  <si>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</si>
  <si>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</si>
  <si>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</si>
  <si>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</si>
  <si>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</si>
  <si>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</si>
  <si>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</si>
  <si>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</si>
  <si>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</si>
  <si>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</si>
  <si>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</si>
  <si>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</si>
  <si>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</si>
  <si>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</si>
  <si>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</si>
  <si>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</si>
  <si>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</si>
  <si>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</si>
  <si>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</si>
  <si>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</si>
  <si>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</si>
  <si>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</si>
  <si>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</si>
  <si>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</si>
  <si>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</si>
  <si>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</si>
  <si>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</si>
  <si>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</si>
  <si>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</si>
  <si>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</si>
  <si>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</si>
  <si>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</si>
  <si>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</si>
  <si>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</si>
  <si>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</si>
  <si>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</si>
  <si>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</si>
  <si>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</si>
  <si>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</si>
  <si>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</si>
  <si>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</si>
  <si>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</si>
  <si>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</si>
  <si>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</si>
  <si>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</si>
  <si>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</si>
  <si>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</si>
  <si>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</si>
  <si>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</si>
  <si>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</si>
  <si>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</si>
  <si>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</si>
  <si>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</si>
  <si>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</si>
  <si>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</si>
  <si>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</si>
  <si>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</si>
  <si>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</si>
  <si>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</si>
  <si>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</si>
  <si>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</si>
  <si>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</si>
  <si>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</si>
  <si>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</si>
  <si>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</si>
  <si>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</si>
  <si>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</si>
  <si>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</si>
  <si>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</si>
  <si>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</si>
  <si>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</si>
  <si>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</si>
  <si>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</si>
  <si>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</si>
  <si>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</si>
  <si>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</si>
  <si>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</si>
  <si>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</si>
  <si>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</si>
  <si>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</si>
  <si>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</si>
  <si>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</si>
  <si>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</si>
  <si>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</si>
  <si>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</si>
  <si>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</si>
  <si>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</si>
  <si>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</si>
  <si>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</si>
  <si>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</si>
  <si>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</si>
  <si>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</si>
  <si>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</si>
  <si>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</si>
  <si>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</si>
  <si>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</si>
  <si>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</si>
  <si>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</si>
  <si>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</si>
  <si>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</si>
  <si>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</si>
  <si>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</si>
  <si>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</si>
  <si>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</si>
  <si>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</si>
  <si>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</si>
  <si>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</si>
  <si>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</si>
  <si>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</si>
  <si>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</si>
  <si>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</si>
  <si>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</si>
  <si>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</si>
  <si>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</si>
  <si>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</si>
  <si>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</si>
  <si>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</si>
  <si>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</si>
  <si>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</si>
  <si>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</si>
  <si>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</si>
  <si>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</si>
  <si>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</si>
  <si>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</si>
  <si>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</si>
  <si>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</si>
  <si>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</si>
  <si>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</si>
  <si>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</si>
  <si>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</si>
  <si>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</si>
  <si>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</si>
  <si>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</si>
  <si>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</si>
  <si>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</si>
  <si>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</si>
  <si>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</si>
  <si>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</si>
  <si>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</si>
  <si>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</si>
  <si>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</si>
  <si>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</si>
  <si>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</si>
  <si>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</si>
  <si>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</si>
  <si>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</si>
  <si>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</si>
  <si>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</si>
  <si>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</si>
  <si>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</si>
  <si>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</si>
  <si>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</si>
  <si>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</si>
  <si>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</si>
  <si>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</si>
  <si>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</si>
  <si>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</si>
  <si>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</si>
  <si>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</si>
  <si>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</si>
  <si>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</si>
  <si>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</si>
  <si>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</si>
  <si>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</si>
  <si>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</si>
  <si>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</si>
  <si>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</si>
  <si>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</si>
  <si>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</si>
  <si>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</si>
  <si>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</si>
  <si>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</si>
  <si>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</si>
  <si>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</si>
  <si>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</si>
  <si>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</si>
  <si>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</si>
  <si>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</si>
  <si>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</si>
  <si>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</si>
  <si>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</si>
  <si>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</si>
  <si>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</si>
  <si>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</si>
  <si>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</si>
  <si>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</si>
  <si>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</si>
  <si>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</si>
  <si>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</si>
  <si>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</si>
  <si>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</si>
  <si>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</si>
  <si>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</si>
  <si>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</si>
  <si>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</si>
  <si>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</si>
  <si>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</si>
  <si>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</si>
  <si>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</si>
  <si>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</si>
  <si>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</si>
  <si>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</si>
  <si>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</si>
  <si>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</si>
  <si>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</si>
  <si>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</si>
  <si>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</si>
  <si>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</si>
  <si>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</si>
  <si>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</si>
  <si>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</si>
  <si>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</si>
  <si>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</si>
  <si>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</si>
  <si>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</si>
  <si>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</si>
  <si>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</si>
  <si>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</si>
  <si>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</si>
  <si>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</si>
  <si>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</si>
  <si>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</si>
  <si>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</si>
  <si>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</si>
  <si>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</si>
  <si>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</si>
  <si>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</si>
  <si>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</si>
  <si>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</si>
  <si>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</si>
  <si>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</si>
  <si>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</si>
  <si>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</si>
  <si>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</si>
  <si>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</si>
  <si>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</si>
  <si>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</si>
  <si>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</si>
  <si>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</si>
  <si>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</si>
  <si>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</si>
  <si>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</si>
  <si>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</si>
  <si>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</si>
  <si>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</si>
  <si>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</si>
  <si>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</si>
  <si>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</si>
  <si>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</si>
  <si>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</si>
  <si>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</si>
  <si>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</si>
  <si>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</si>
  <si>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</si>
  <si>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</si>
  <si>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</si>
  <si>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</si>
  <si>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</si>
  <si>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</si>
  <si>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</si>
  <si>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</si>
  <si>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</si>
  <si>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</si>
  <si>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</si>
  <si>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</si>
  <si>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</si>
  <si>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</si>
  <si>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</si>
  <si>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</si>
  <si>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</si>
  <si>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</si>
  <si>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</si>
  <si>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</si>
  <si>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</si>
  <si>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</si>
  <si>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</si>
  <si>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</si>
  <si>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</si>
  <si>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</si>
  <si>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</si>
  <si>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</si>
  <si>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</si>
  <si>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</si>
  <si>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</si>
  <si>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</si>
  <si>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</si>
  <si>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</si>
  <si>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</si>
  <si>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</si>
  <si>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</si>
  <si>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</si>
  <si>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</si>
  <si>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</si>
  <si>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</si>
  <si>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</si>
  <si>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</si>
  <si>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</si>
  <si>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</si>
  <si>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</si>
  <si>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</si>
  <si>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</si>
  <si>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</si>
  <si>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</si>
  <si>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</si>
  <si>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</si>
  <si>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</si>
  <si>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</si>
  <si>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</si>
  <si>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</si>
  <si>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</si>
  <si>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</si>
  <si>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</si>
  <si>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</si>
  <si>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</si>
  <si>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</si>
  <si>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</si>
  <si>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</si>
  <si>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</si>
  <si>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</si>
  <si>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</si>
  <si>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</si>
  <si>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</si>
  <si>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</si>
  <si>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</si>
  <si>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</si>
  <si>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</si>
  <si>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</si>
  <si>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</si>
  <si>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</si>
  <si>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</si>
  <si>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</si>
  <si>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</si>
  <si>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</si>
  <si>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</si>
  <si>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</si>
  <si>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</si>
  <si>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</si>
  <si>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</si>
  <si>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</si>
  <si>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</si>
  <si>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</si>
  <si>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</si>
  <si>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</si>
  <si>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</si>
  <si>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</si>
  <si>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</si>
  <si>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</si>
  <si>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</si>
  <si>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</si>
  <si>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</si>
  <si>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</si>
  <si>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</si>
  <si>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</si>
  <si>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</si>
  <si>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</si>
  <si>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</si>
  <si>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</si>
  <si>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</si>
  <si>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</si>
  <si>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</si>
  <si>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</si>
  <si>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</si>
  <si>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</si>
  <si>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</si>
  <si>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</si>
  <si>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</si>
  <si>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</si>
  <si>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</si>
  <si>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</si>
  <si>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</si>
  <si>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</si>
  <si>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</si>
  <si>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</si>
  <si>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</si>
  <si>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</si>
  <si>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</si>
  <si>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</si>
  <si>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</si>
  <si>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</si>
  <si>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</si>
  <si>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</si>
  <si>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</si>
  <si>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</si>
  <si>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</si>
  <si>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</si>
  <si>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</si>
  <si>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</si>
  <si>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</si>
  <si>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</si>
  <si>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</si>
  <si>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</si>
  <si>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</si>
  <si>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</si>
  <si>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</si>
  <si>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</si>
  <si>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</si>
  <si>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</si>
  <si>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</si>
  <si>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</si>
  <si>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</si>
  <si>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</si>
  <si>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</si>
  <si>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</si>
  <si>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</si>
  <si>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</si>
  <si>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</si>
  <si>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</si>
  <si>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</si>
  <si>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</si>
  <si>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</si>
  <si>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</si>
  <si>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</si>
  <si>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</si>
  <si>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</si>
  <si>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</si>
  <si>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</si>
  <si>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</si>
  <si>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</si>
  <si>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</si>
  <si>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</si>
  <si>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</si>
  <si>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</si>
  <si>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</si>
  <si>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</si>
  <si>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</si>
  <si>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</si>
  <si>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</si>
  <si>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</si>
  <si>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</si>
  <si>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</si>
  <si>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</si>
  <si>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</si>
  <si>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</si>
  <si>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</si>
  <si>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</si>
  <si>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</si>
  <si>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</si>
  <si>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</si>
  <si>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</si>
  <si>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</si>
  <si>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</si>
  <si>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</si>
  <si>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</si>
  <si>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</si>
  <si>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</si>
  <si>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</si>
  <si>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</si>
  <si>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</si>
  <si>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</si>
  <si>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</si>
  <si>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</si>
  <si>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</si>
  <si>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</si>
  <si>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</si>
  <si>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</si>
  <si>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</si>
  <si>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</si>
  <si>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</si>
  <si>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</si>
  <si>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</si>
  <si>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</si>
  <si>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</si>
  <si>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</si>
  <si>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</si>
  <si>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</si>
  <si>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</si>
  <si>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</si>
  <si>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</si>
  <si>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</si>
  <si>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</si>
  <si>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</si>
  <si>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</si>
  <si>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</si>
  <si>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</si>
  <si>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</si>
  <si>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</si>
  <si>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</si>
  <si>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</si>
  <si>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</si>
  <si>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</si>
  <si>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</si>
  <si>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</si>
  <si>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</si>
  <si>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</si>
  <si>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</si>
  <si>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</si>
  <si>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</si>
  <si>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</si>
  <si>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</si>
  <si>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</si>
  <si>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</si>
  <si>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</si>
  <si>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</si>
  <si>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</si>
  <si>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</si>
  <si>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</si>
  <si>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</si>
  <si>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</si>
  <si>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</si>
  <si>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</si>
  <si>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</si>
  <si>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</si>
  <si>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</si>
  <si>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</si>
  <si>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</si>
  <si>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</si>
  <si>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</si>
  <si>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</si>
  <si>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</si>
  <si>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</si>
  <si>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</si>
  <si>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</si>
  <si>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</si>
  <si>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</si>
  <si>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</si>
  <si>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</si>
  <si>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</si>
  <si>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</si>
  <si>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</si>
  <si>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</si>
  <si>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</si>
  <si>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</si>
  <si>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</si>
  <si>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</si>
  <si>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</si>
  <si>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</si>
  <si>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</si>
  <si>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</si>
  <si>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</si>
  <si>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</si>
  <si>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</si>
  <si>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</si>
  <si>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</si>
  <si>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</si>
  <si>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</si>
  <si>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</si>
  <si>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</si>
  <si>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</si>
  <si>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</si>
  <si>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</si>
  <si>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</si>
  <si>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</si>
  <si>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</si>
  <si>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</si>
  <si>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</si>
  <si>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</si>
  <si>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</si>
  <si>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</si>
  <si>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</si>
  <si>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</si>
  <si>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</si>
  <si>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</si>
  <si>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</si>
  <si>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</si>
  <si>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</si>
  <si>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</si>
  <si>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</si>
  <si>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</si>
  <si>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</si>
  <si>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</si>
  <si>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</si>
  <si>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</si>
  <si>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</si>
  <si>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</si>
  <si>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</si>
  <si>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</si>
  <si>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</si>
  <si>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</si>
  <si>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</si>
  <si>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</si>
  <si>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</si>
  <si>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</si>
  <si>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</si>
  <si>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</si>
  <si>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</si>
  <si>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</si>
  <si>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</si>
  <si>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</si>
  <si>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</si>
  <si>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</si>
  <si>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</si>
  <si>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</si>
  <si>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</si>
  <si>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</si>
  <si>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</si>
  <si>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</si>
  <si>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</si>
  <si>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</si>
  <si>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</si>
  <si>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</si>
  <si>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</si>
  <si>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</si>
  <si>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</si>
  <si>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</si>
  <si>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</si>
  <si>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</si>
  <si>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</si>
  <si>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</si>
  <si>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</si>
  <si>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</si>
  <si>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</si>
  <si>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</si>
  <si>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</si>
  <si>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</si>
  <si>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</si>
  <si>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</si>
  <si>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</si>
  <si>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</si>
  <si>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</si>
  <si>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</si>
  <si>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</si>
  <si>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</si>
  <si>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</si>
  <si>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</si>
  <si>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</si>
  <si>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</si>
  <si>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</si>
  <si>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</si>
  <si>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</si>
  <si>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</si>
  <si>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</si>
  <si>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</si>
  <si>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</si>
  <si>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</si>
  <si>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</si>
  <si>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</si>
  <si>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</si>
  <si>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</si>
  <si>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</si>
  <si>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</si>
  <si>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</si>
  <si>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</si>
  <si>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</si>
  <si>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</si>
  <si>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</si>
  <si>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</si>
  <si>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</si>
  <si>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</si>
  <si>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</si>
  <si>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</si>
  <si>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</si>
  <si>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</si>
  <si>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</si>
  <si>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</si>
  <si>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</si>
  <si>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</si>
  <si>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</si>
  <si>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</si>
  <si>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</si>
  <si>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</si>
  <si>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</si>
  <si>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</si>
  <si>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</si>
  <si>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</si>
  <si>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</si>
  <si>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</si>
  <si>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</si>
  <si>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</si>
  <si>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</si>
  <si>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</si>
  <si>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</si>
  <si>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</si>
  <si>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</si>
  <si>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</si>
  <si>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</si>
  <si>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</si>
  <si>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</si>
  <si>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</si>
  <si>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</si>
  <si>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</si>
  <si>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</si>
  <si>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</si>
  <si>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</si>
  <si>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</si>
  <si>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</si>
  <si>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</si>
  <si>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</si>
  <si>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</si>
  <si>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</si>
  <si>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</si>
  <si>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</si>
  <si>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</si>
  <si>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</si>
  <si>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</si>
  <si>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</si>
  <si>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</si>
  <si>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</si>
  <si>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</si>
  <si>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</si>
  <si>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</si>
  <si>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</si>
  <si>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</si>
  <si>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</si>
  <si>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</si>
  <si>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</si>
  <si>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</si>
  <si>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</si>
  <si>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</si>
  <si>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</si>
  <si>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</si>
  <si>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</si>
  <si>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</si>
  <si>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</si>
  <si>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</si>
  <si>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</si>
  <si>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</si>
  <si>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</si>
  <si>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</si>
  <si>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</si>
  <si>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</si>
  <si>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</si>
  <si>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</si>
  <si>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</si>
  <si>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</si>
  <si>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</si>
  <si>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</si>
  <si>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</si>
  <si>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</si>
  <si>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</si>
  <si>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</si>
  <si>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</si>
  <si>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</si>
  <si>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</si>
  <si>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</si>
  <si>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</si>
  <si>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</si>
  <si>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</si>
  <si>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</si>
  <si>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</si>
  <si>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</si>
  <si>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</si>
  <si>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</si>
  <si>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</si>
  <si>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</si>
  <si>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</si>
  <si>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</si>
  <si>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</si>
  <si>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</si>
  <si>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</si>
  <si>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</si>
  <si>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</si>
  <si>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</si>
  <si>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</si>
  <si>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</si>
  <si>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</si>
  <si>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</si>
  <si>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</si>
  <si>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</si>
  <si>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</si>
  <si>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</si>
  <si>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</si>
  <si>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</si>
  <si>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</si>
  <si>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</si>
  <si>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</si>
  <si>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</si>
  <si>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</si>
  <si>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</si>
  <si>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</si>
  <si>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</si>
  <si>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</si>
  <si>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</si>
  <si>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</si>
  <si>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</si>
  <si>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</si>
  <si>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</si>
  <si>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</si>
  <si>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</si>
  <si>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</si>
  <si>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</si>
  <si>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</si>
  <si>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</si>
  <si>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</si>
  <si>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</si>
  <si>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</si>
  <si>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</si>
  <si>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</si>
  <si>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</si>
  <si>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</si>
  <si>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</si>
  <si>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</si>
  <si>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</si>
  <si>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</si>
  <si>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</si>
  <si>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</si>
  <si>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</si>
  <si>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</si>
  <si>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</si>
  <si>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</si>
  <si>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</si>
  <si>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</si>
  <si>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</si>
  <si>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</si>
  <si>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</si>
  <si>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</si>
  <si>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</si>
  <si>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</si>
  <si>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</si>
  <si>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</si>
  <si>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</si>
  <si>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</si>
  <si>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</si>
  <si>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</si>
  <si>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</si>
  <si>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</si>
  <si>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</si>
  <si>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</si>
  <si>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</si>
  <si>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</si>
  <si>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</si>
  <si>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</si>
  <si>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</si>
  <si>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</si>
  <si>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</si>
  <si>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</si>
  <si>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</si>
  <si>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</si>
  <si>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</si>
  <si>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</si>
  <si>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</si>
  <si>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</si>
  <si>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</si>
  <si>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</si>
  <si>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</si>
  <si>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</si>
  <si>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</si>
  <si>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</si>
  <si>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</si>
  <si>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</si>
  <si>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</si>
  <si>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</si>
  <si>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</si>
  <si>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</si>
  <si>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</si>
  <si>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</si>
  <si>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</si>
  <si>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</si>
  <si>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</si>
  <si>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</si>
  <si>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</si>
  <si>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</si>
  <si>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</si>
  <si>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</si>
  <si>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</si>
  <si>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</si>
  <si>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</si>
  <si>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</si>
  <si>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</si>
  <si>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</si>
  <si>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</si>
  <si>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</si>
  <si>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</si>
  <si>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</si>
  <si>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</si>
  <si>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</si>
  <si>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</si>
  <si>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</si>
  <si>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</si>
  <si>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</si>
  <si>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</si>
  <si>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</si>
  <si>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</si>
  <si>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</si>
  <si>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</si>
  <si>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</si>
  <si>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</si>
  <si>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</si>
  <si>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</si>
  <si>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</si>
  <si>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</si>
  <si>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</si>
  <si>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</si>
  <si>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</si>
  <si>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</si>
  <si>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</si>
  <si>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</si>
  <si>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</si>
  <si>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</si>
  <si>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</si>
  <si>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</si>
  <si>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</si>
  <si>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</si>
  <si>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</si>
  <si>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</si>
  <si>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</si>
  <si>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</si>
  <si>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</si>
  <si>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</si>
  <si>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</si>
  <si>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</si>
  <si>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</si>
  <si>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</si>
  <si>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</si>
  <si>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</si>
  <si>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</si>
  <si>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</si>
  <si>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</si>
  <si>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</si>
  <si>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</si>
  <si>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</si>
  <si>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</si>
  <si>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</si>
  <si>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</si>
  <si>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</si>
  <si>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</si>
  <si>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</si>
  <si>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</si>
  <si>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</si>
  <si>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</si>
  <si>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</si>
  <si>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</si>
  <si>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</si>
  <si>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</si>
  <si>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</si>
  <si>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</si>
  <si>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</si>
  <si>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</si>
  <si>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</si>
  <si>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</si>
  <si>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</si>
  <si>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</si>
  <si>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</si>
  <si>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</si>
  <si>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</si>
  <si>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</si>
  <si>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</si>
  <si>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</si>
  <si>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</si>
  <si>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</si>
  <si>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</si>
  <si>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</si>
  <si>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</si>
  <si>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</si>
  <si>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</si>
  <si>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</si>
  <si>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</si>
  <si>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</si>
  <si>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</si>
  <si>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</si>
  <si>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</si>
  <si>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</si>
  <si>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</si>
  <si>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</si>
  <si>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</si>
  <si>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</si>
  <si>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</si>
  <si>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</si>
  <si>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</si>
  <si>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</si>
  <si>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</si>
  <si>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</si>
  <si>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</si>
  <si>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</si>
  <si>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</si>
  <si>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</si>
  <si>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</si>
  <si>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</si>
  <si>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</si>
  <si>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</si>
  <si>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</si>
  <si>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</si>
  <si>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</si>
  <si>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</si>
  <si>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</si>
  <si>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</si>
  <si>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</si>
  <si>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</si>
  <si>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</si>
  <si>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</si>
  <si>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</si>
  <si>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</si>
  <si>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</si>
  <si>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</si>
  <si>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</si>
  <si>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</si>
  <si>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</si>
  <si>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</si>
  <si>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</si>
  <si>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</si>
  <si>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</si>
  <si>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</si>
  <si>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</si>
  <si>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</si>
  <si>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</si>
  <si>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</si>
  <si>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</si>
  <si>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</si>
  <si>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</si>
  <si>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</si>
  <si>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</si>
  <si>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</si>
  <si>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</si>
  <si>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</si>
  <si>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</si>
  <si>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</si>
  <si>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</si>
  <si>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</si>
  <si>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</si>
  <si>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</si>
  <si>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</si>
  <si>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</si>
  <si>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</si>
  <si>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</si>
  <si>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</si>
  <si>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</si>
  <si>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</si>
  <si>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</si>
  <si>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</si>
  <si>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</si>
  <si>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</si>
  <si>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</si>
  <si>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</si>
  <si>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</si>
  <si>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</si>
  <si>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</si>
  <si>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</si>
  <si>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</si>
  <si>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</si>
  <si>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</si>
  <si>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</si>
  <si>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</si>
  <si>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</si>
  <si>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</si>
  <si>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</si>
  <si>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</si>
  <si>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</si>
  <si>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</si>
  <si>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</si>
  <si>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</si>
  <si>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</si>
  <si>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</si>
  <si>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</si>
  <si>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</si>
  <si>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</si>
  <si>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</si>
  <si>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</si>
  <si>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</si>
  <si>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</si>
  <si>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</si>
  <si>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</si>
  <si>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</si>
  <si>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</si>
  <si>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</si>
  <si>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</si>
  <si>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</si>
  <si>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</si>
  <si>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</si>
  <si>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</si>
  <si>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</si>
  <si>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</si>
  <si>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</si>
  <si>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</si>
  <si>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</si>
  <si>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</si>
  <si>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</si>
  <si>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</si>
  <si>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</si>
  <si>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</si>
  <si>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</si>
  <si>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</si>
  <si>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</si>
  <si>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</si>
  <si>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</si>
  <si>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</si>
  <si>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</si>
  <si>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</si>
  <si>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</si>
  <si>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</si>
  <si>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</si>
  <si>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</si>
  <si>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</si>
  <si>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</si>
  <si>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</si>
  <si>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</si>
  <si>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</si>
  <si>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</si>
  <si>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</si>
  <si>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</si>
  <si>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</si>
  <si>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</si>
  <si>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</si>
  <si>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</si>
  <si>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</si>
  <si>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</si>
  <si>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</si>
  <si>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</si>
  <si>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</si>
  <si>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</si>
  <si>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</si>
  <si>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</si>
  <si>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</si>
  <si>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</si>
  <si>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</si>
  <si>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</si>
  <si>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</si>
  <si>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</si>
  <si>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</si>
  <si>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</si>
  <si>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</si>
  <si>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</si>
  <si>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</si>
  <si>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</si>
  <si>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</si>
  <si>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</si>
  <si>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</si>
  <si>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</si>
  <si>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</si>
  <si>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</si>
  <si>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</si>
  <si>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</si>
  <si>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</si>
  <si>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</si>
  <si>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</si>
  <si>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</si>
  <si>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</si>
  <si>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</si>
  <si>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</si>
  <si>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</si>
  <si>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</si>
  <si>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</si>
  <si>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</si>
  <si>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</si>
  <si>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</si>
  <si>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</si>
  <si>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</si>
  <si>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</si>
  <si>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</si>
  <si>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</si>
  <si>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</si>
  <si>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</si>
  <si>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</si>
  <si>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</si>
  <si>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</si>
  <si>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</si>
  <si>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</si>
  <si>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</si>
  <si>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</si>
  <si>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</si>
  <si>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</si>
  <si>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</si>
  <si>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</si>
  <si>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</si>
  <si>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</si>
  <si>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</si>
  <si>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</si>
  <si>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</si>
  <si>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</si>
  <si>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</si>
  <si>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</si>
  <si>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</si>
  <si>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</si>
  <si>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</si>
  <si>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</si>
  <si>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</si>
  <si>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</si>
  <si>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</si>
  <si>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</si>
  <si>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</si>
  <si>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</si>
  <si>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</si>
  <si>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</si>
  <si>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</si>
  <si>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</si>
  <si>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</si>
  <si>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</si>
  <si>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</si>
  <si>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</si>
  <si>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</si>
  <si>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</si>
  <si>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</si>
  <si>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</si>
  <si>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</si>
  <si>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</si>
  <si>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</si>
  <si>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</si>
  <si>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</si>
  <si>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</si>
  <si>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</si>
  <si>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</si>
  <si>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</si>
  <si>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</si>
  <si>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</si>
  <si>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</si>
  <si>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</si>
  <si>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</si>
  <si>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</si>
  <si>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</si>
  <si>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</si>
  <si>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</si>
  <si>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</si>
  <si>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</si>
  <si>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</si>
  <si>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</si>
  <si>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</si>
  <si>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</si>
  <si>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</si>
  <si>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</si>
  <si>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</si>
  <si>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</si>
  <si>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</si>
  <si>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</si>
  <si>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</si>
  <si>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</si>
  <si>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</si>
  <si>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</si>
  <si>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</si>
  <si>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</si>
  <si>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</si>
  <si>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</si>
  <si>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</si>
  <si>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</si>
  <si>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</si>
  <si>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</si>
  <si>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</si>
  <si>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</si>
  <si>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</si>
  <si>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</si>
  <si>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</si>
  <si>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</si>
  <si>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</si>
  <si>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</si>
  <si>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</si>
  <si>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</si>
  <si>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</si>
  <si>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</si>
  <si>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</si>
  <si>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</si>
  <si>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</si>
  <si>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</si>
  <si>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</si>
  <si>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</si>
  <si>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</si>
  <si>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</si>
  <si>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</si>
  <si>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</si>
  <si>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</si>
  <si>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</si>
  <si>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</si>
  <si>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</si>
  <si>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</si>
  <si>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</si>
  <si>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</si>
  <si>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</si>
  <si>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</si>
  <si>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</si>
  <si>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</si>
  <si>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</si>
  <si>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</si>
  <si>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</si>
  <si>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</si>
  <si>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</si>
  <si>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</si>
  <si>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</si>
  <si>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</si>
  <si>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</si>
  <si>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</si>
  <si>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</si>
  <si>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</si>
  <si>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</si>
  <si>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</si>
  <si>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</si>
  <si>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</si>
  <si>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</si>
  <si>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</si>
  <si>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</si>
  <si>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</si>
  <si>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</si>
  <si>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</si>
  <si>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</si>
  <si>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</si>
  <si>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</si>
  <si>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</si>
  <si>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</si>
  <si>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</si>
  <si>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</si>
  <si>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</si>
  <si>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</si>
  <si>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</si>
  <si>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</si>
  <si>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</si>
  <si>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</si>
  <si>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</si>
  <si>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</si>
  <si>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</si>
  <si>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</si>
  <si>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</si>
  <si>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</si>
  <si>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</si>
  <si>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</si>
  <si>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</si>
  <si>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</si>
  <si>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</si>
  <si>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</si>
  <si>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</si>
  <si>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</si>
  <si>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</si>
  <si>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</si>
  <si>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</si>
  <si>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</si>
  <si>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</si>
  <si>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</si>
  <si>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</si>
  <si>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</si>
  <si>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</si>
  <si>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</si>
  <si>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</si>
  <si>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</si>
  <si>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</si>
  <si>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</si>
  <si>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</si>
  <si>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</si>
  <si>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</si>
  <si>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</si>
  <si>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</si>
  <si>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</si>
  <si>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</si>
  <si>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</si>
  <si>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</si>
  <si>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</si>
  <si>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</si>
  <si>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</si>
  <si>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</si>
  <si>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</si>
  <si>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</si>
  <si>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</si>
  <si>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</si>
  <si>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</si>
  <si>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</si>
  <si>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</si>
  <si>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</si>
  <si>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</si>
  <si>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</si>
  <si>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</si>
  <si>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</si>
  <si>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</si>
  <si>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</si>
  <si>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</si>
  <si>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</si>
  <si>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</si>
  <si>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</si>
  <si>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</si>
  <si>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</si>
  <si>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</si>
  <si>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</si>
  <si>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</si>
  <si>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</si>
  <si>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</si>
  <si>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</si>
  <si>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</si>
  <si>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</si>
  <si>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</si>
  <si>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</si>
  <si>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</si>
  <si>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</si>
  <si>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</si>
  <si>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</si>
  <si>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</si>
  <si>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</si>
  <si>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</si>
  <si>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</si>
  <si>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</si>
  <si>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</si>
  <si>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</si>
  <si>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</si>
  <si>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</si>
  <si>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</si>
  <si>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</si>
  <si>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</si>
  <si>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</si>
  <si>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</si>
  <si>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</si>
  <si>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</si>
  <si>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</si>
  <si>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</si>
  <si>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</si>
  <si>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</si>
  <si>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</si>
  <si>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</si>
  <si>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</si>
  <si>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</si>
  <si>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</si>
  <si>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</si>
  <si>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</si>
  <si>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</si>
  <si>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</si>
  <si>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</si>
  <si>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</si>
  <si>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</si>
  <si>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</si>
  <si>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</si>
  <si>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</si>
  <si>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</si>
  <si>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</si>
  <si>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</si>
  <si>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</si>
  <si>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</si>
  <si>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</si>
  <si>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</si>
  <si>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</si>
  <si>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</si>
  <si>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</si>
  <si>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</si>
  <si>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</si>
  <si>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</si>
  <si>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</si>
  <si>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</si>
  <si>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</si>
  <si>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</si>
  <si>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</si>
  <si>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</si>
  <si>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</si>
  <si>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</si>
  <si>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</si>
  <si>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</si>
  <si>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</si>
  <si>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</si>
  <si>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</si>
  <si>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</si>
  <si>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</si>
  <si>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</si>
  <si>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</si>
  <si>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</si>
  <si>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</si>
  <si>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</si>
  <si>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</si>
  <si>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</si>
  <si>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</si>
  <si>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</si>
  <si>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</si>
  <si>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</si>
  <si>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</si>
  <si>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</si>
  <si>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</si>
  <si>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</si>
  <si>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</si>
  <si>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</si>
  <si>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</si>
  <si>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</si>
  <si>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</si>
  <si>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</si>
  <si>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</si>
  <si>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</si>
  <si>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</si>
  <si>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</si>
  <si>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</si>
  <si>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</si>
  <si>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</si>
  <si>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</si>
  <si>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</si>
  <si>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</si>
  <si>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</si>
  <si>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</si>
  <si>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</si>
  <si>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</si>
  <si>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</si>
  <si>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</si>
  <si>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</si>
  <si>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</si>
  <si>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</si>
  <si>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</si>
  <si>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</si>
  <si>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</si>
  <si>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</si>
  <si>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</si>
  <si>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</si>
  <si>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</si>
  <si>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</si>
  <si>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</si>
  <si>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</si>
  <si>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</si>
  <si>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</si>
  <si>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</si>
  <si>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</si>
  <si>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</si>
  <si>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</si>
  <si>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</si>
  <si>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</si>
  <si>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</si>
  <si>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</si>
  <si>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</si>
  <si>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</si>
  <si>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</si>
  <si>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</si>
  <si>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</si>
  <si>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</si>
  <si>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</si>
  <si>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</si>
  <si>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</si>
  <si>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</si>
  <si>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</si>
  <si>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</si>
  <si>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</si>
  <si>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</si>
  <si>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</si>
  <si>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</si>
  <si>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</si>
  <si>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</si>
  <si>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</si>
  <si>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</si>
  <si>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</si>
  <si>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</si>
  <si>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</si>
  <si>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</si>
  <si>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</si>
  <si>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</si>
  <si>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</si>
  <si>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</si>
  <si>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</si>
  <si>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</si>
  <si>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</si>
  <si>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</si>
  <si>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</si>
  <si>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</si>
  <si>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</si>
  <si>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</si>
  <si>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</si>
  <si>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</si>
  <si>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</si>
  <si>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</si>
  <si>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</si>
  <si>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</si>
  <si>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</si>
  <si>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</si>
  <si>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</si>
  <si>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</si>
  <si>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</si>
  <si>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</si>
  <si>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</si>
  <si>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</si>
  <si>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</si>
  <si>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</si>
  <si>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</si>
  <si>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</si>
  <si>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</si>
  <si>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</si>
  <si>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</si>
  <si>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</si>
  <si>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</si>
  <si>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</si>
  <si>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</si>
  <si>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</si>
  <si>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</si>
  <si>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</si>
  <si>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</si>
  <si>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</si>
  <si>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</si>
  <si>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</si>
  <si>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</si>
  <si>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</si>
  <si>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</si>
  <si>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</si>
  <si>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</si>
  <si>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</si>
  <si>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</si>
  <si>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</si>
  <si>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</si>
  <si>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</si>
  <si>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</si>
  <si>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</si>
  <si>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</si>
  <si>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</si>
  <si>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</si>
  <si>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</si>
  <si>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</si>
  <si>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</si>
  <si>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</si>
  <si>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</si>
  <si>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</si>
  <si>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</si>
  <si>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</si>
  <si>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</si>
  <si>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</si>
  <si>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</si>
  <si>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</si>
  <si>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</si>
  <si>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</si>
  <si>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</si>
  <si>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</si>
  <si>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</si>
  <si>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</si>
  <si>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</si>
  <si>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</si>
  <si>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</si>
  <si>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</si>
  <si>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</si>
  <si>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</si>
  <si>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</si>
  <si>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</si>
  <si>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</si>
  <si>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</si>
  <si>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</si>
  <si>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</si>
  <si>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</si>
  <si>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</si>
  <si>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</si>
  <si>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</si>
  <si>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</si>
  <si>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</si>
  <si>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</si>
  <si>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</si>
  <si>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</si>
  <si>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</si>
  <si>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</si>
  <si>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</si>
  <si>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</si>
  <si>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</si>
  <si>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</si>
  <si>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</si>
  <si>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</si>
  <si>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</si>
  <si>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</si>
  <si>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</si>
  <si>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</si>
  <si>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</si>
  <si>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</si>
  <si>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</si>
  <si>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</si>
  <si>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</si>
  <si>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</si>
  <si>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</si>
  <si>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</si>
  <si>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</si>
  <si>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</si>
  <si>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</si>
  <si>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</si>
  <si>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</si>
  <si>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</si>
  <si>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</si>
  <si>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</si>
  <si>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</si>
  <si>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</si>
  <si>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</si>
  <si>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</si>
  <si>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</si>
  <si>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</si>
  <si>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</si>
  <si>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</si>
  <si>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</si>
  <si>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</si>
  <si>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</si>
  <si>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</si>
  <si>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</si>
  <si>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</si>
  <si>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</si>
  <si>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</si>
  <si>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</si>
  <si>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</si>
  <si>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</si>
  <si>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</si>
  <si>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</si>
  <si>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</si>
  <si>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</si>
  <si>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</si>
  <si>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</si>
  <si>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</si>
  <si>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</si>
  <si>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</si>
  <si>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</si>
  <si>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</si>
  <si>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</si>
  <si>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</si>
  <si>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</si>
  <si>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</si>
  <si>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</si>
  <si>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</si>
  <si>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</si>
  <si>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</si>
  <si>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</si>
  <si>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</si>
  <si>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</si>
  <si>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</si>
  <si>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</si>
  <si>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</si>
  <si>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</si>
  <si>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</si>
  <si>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</si>
  <si>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</si>
  <si>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</si>
  <si>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</si>
  <si>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</si>
  <si>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</si>
  <si>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</si>
  <si>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</si>
  <si>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</si>
  <si>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</si>
  <si>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</si>
  <si>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</si>
  <si>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</si>
  <si>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</si>
  <si>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</si>
  <si>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</si>
  <si>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</si>
  <si>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</si>
  <si>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</si>
  <si>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</si>
  <si>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</si>
  <si>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</si>
  <si>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</si>
  <si>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</si>
  <si>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</si>
  <si>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</si>
  <si>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</si>
  <si>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</si>
  <si>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</si>
  <si>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</si>
  <si>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</si>
  <si>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</si>
  <si>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</si>
  <si>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</si>
  <si>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</si>
  <si>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</si>
  <si>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</si>
  <si>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</si>
  <si>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</si>
  <si>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</si>
  <si>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</si>
  <si>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</si>
  <si>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</si>
  <si>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</si>
  <si>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</si>
  <si>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</si>
  <si>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</si>
  <si>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</si>
  <si>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</si>
  <si>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</si>
  <si>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</si>
  <si>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</si>
  <si>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</si>
  <si>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</si>
  <si>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</si>
  <si>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</si>
  <si>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</si>
  <si>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</si>
  <si>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</si>
  <si>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</si>
  <si>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</si>
  <si>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</si>
  <si>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</si>
  <si>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</si>
  <si>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</si>
  <si>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</si>
  <si>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</si>
  <si>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</si>
  <si>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</si>
  <si>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</si>
  <si>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</si>
  <si>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</si>
  <si>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</si>
  <si>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</si>
  <si>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</si>
  <si>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</si>
  <si>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</si>
  <si>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</si>
  <si>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</si>
  <si>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</si>
  <si>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</si>
  <si>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</si>
  <si>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</si>
  <si>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</si>
  <si>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</si>
  <si>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</si>
  <si>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</si>
  <si>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</si>
  <si>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</si>
  <si>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</si>
  <si>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</si>
  <si>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</si>
  <si>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</si>
  <si>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</si>
  <si>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</si>
  <si>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</si>
  <si>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</si>
  <si>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</si>
  <si>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</si>
  <si>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</si>
  <si>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</si>
  <si>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</si>
  <si>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</si>
  <si>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</si>
  <si>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</si>
  <si>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</si>
  <si>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</si>
  <si>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</si>
  <si>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</si>
  <si>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</si>
  <si>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</si>
  <si>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</si>
  <si>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</si>
  <si>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</si>
  <si>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</si>
  <si>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</si>
  <si>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</si>
  <si>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</si>
  <si>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</si>
  <si>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</si>
  <si>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</si>
  <si>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</si>
  <si>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</si>
  <si>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</si>
  <si>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</si>
  <si>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</si>
  <si>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</si>
  <si>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</si>
  <si>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</si>
  <si>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</si>
  <si>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</si>
  <si>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</si>
  <si>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</si>
  <si>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</si>
  <si>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</si>
  <si>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</si>
  <si>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</si>
  <si>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</si>
  <si>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</si>
  <si>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</si>
  <si>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</si>
  <si>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</si>
  <si>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</si>
  <si>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</si>
  <si>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</si>
  <si>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</si>
  <si>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</si>
  <si>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</si>
  <si>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</si>
  <si>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</si>
  <si>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</si>
  <si>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</si>
  <si>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</si>
  <si>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</si>
  <si>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</si>
  <si>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</si>
  <si>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</si>
  <si>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</si>
  <si>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</si>
  <si>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</si>
  <si>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</si>
  <si>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</si>
  <si>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</si>
  <si>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</si>
  <si>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</si>
  <si>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</si>
  <si>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</si>
  <si>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</si>
  <si>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</si>
  <si>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</si>
  <si>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</si>
  <si>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</si>
  <si>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</si>
  <si>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</si>
  <si>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</si>
  <si>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</si>
  <si>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</si>
  <si>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</si>
  <si>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</si>
  <si>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</si>
  <si>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</si>
  <si>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</si>
  <si>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</si>
  <si>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</si>
  <si>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</si>
  <si>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</si>
  <si>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</si>
  <si>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</si>
  <si>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</si>
  <si>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</si>
  <si>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</si>
  <si>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</si>
  <si>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</si>
  <si>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</si>
  <si>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</si>
  <si>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</si>
  <si>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</si>
  <si>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</si>
  <si>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</si>
  <si>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</si>
  <si>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</si>
  <si>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</si>
  <si>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</si>
  <si>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</si>
  <si>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</si>
  <si>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</si>
  <si>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</si>
  <si>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</si>
  <si>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</si>
  <si>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</si>
  <si>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</si>
  <si>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</si>
  <si>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</si>
  <si>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</si>
  <si>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</si>
  <si>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</si>
  <si>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</si>
  <si>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</si>
  <si>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</si>
  <si>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</si>
  <si>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</si>
  <si>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</si>
  <si>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</si>
  <si>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</si>
  <si>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</si>
  <si>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</si>
  <si>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</si>
  <si>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</si>
  <si>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</si>
  <si>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</si>
  <si>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</si>
  <si>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</si>
  <si>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</si>
  <si>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</si>
  <si>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</si>
  <si>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</si>
  <si>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</si>
  <si>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</si>
  <si>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</si>
  <si>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</si>
  <si>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</si>
  <si>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</si>
  <si>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</si>
  <si>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</si>
  <si>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</si>
  <si>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</si>
  <si>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</si>
  <si>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</si>
  <si>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</si>
  <si>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</si>
  <si>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</si>
  <si>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</si>
  <si>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</si>
  <si>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</si>
  <si>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</si>
  <si>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</si>
  <si>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</si>
  <si>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</si>
  <si>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</si>
  <si>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</si>
  <si>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</si>
  <si>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</si>
  <si>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</si>
  <si>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</si>
  <si>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</si>
  <si>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</si>
  <si>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</si>
  <si>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</si>
  <si>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</si>
  <si>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</si>
  <si>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</si>
  <si>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</si>
  <si>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</si>
  <si>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</si>
  <si>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</si>
  <si>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</si>
  <si>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</si>
  <si>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</si>
  <si>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</si>
  <si>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</si>
  <si>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</si>
  <si>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</si>
  <si>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</si>
  <si>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</si>
  <si>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</si>
  <si>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</si>
  <si>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</si>
  <si>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</si>
  <si>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</si>
  <si>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</si>
  <si>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</si>
  <si>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</si>
  <si>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</si>
  <si>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</si>
  <si>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</si>
  <si>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</si>
  <si>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</si>
  <si>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</si>
  <si>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</si>
  <si>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</si>
  <si>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</si>
  <si>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</si>
  <si>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</si>
  <si>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</si>
  <si>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</si>
  <si>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</si>
  <si>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</si>
  <si>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</si>
  <si>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</si>
  <si>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</si>
  <si>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</si>
  <si>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</si>
  <si>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</si>
  <si>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</si>
  <si>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</si>
  <si>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</si>
  <si>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</si>
  <si>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</si>
  <si>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</si>
  <si>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</si>
  <si>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</si>
  <si>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</si>
  <si>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</si>
  <si>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</si>
  <si>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</si>
  <si>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</si>
  <si>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</si>
  <si>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</si>
  <si>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</si>
  <si>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</si>
  <si>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</si>
  <si>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</si>
  <si>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</si>
  <si>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</si>
  <si>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</si>
  <si>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</si>
  <si>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</si>
  <si>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</si>
  <si>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</si>
  <si>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</si>
  <si>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</si>
  <si>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</si>
  <si>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</si>
  <si>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</si>
  <si>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</si>
  <si>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</si>
  <si>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</si>
  <si>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</si>
  <si>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</si>
  <si>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</si>
  <si>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</si>
  <si>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</si>
  <si>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</si>
  <si>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</si>
  <si>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</si>
  <si>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</si>
  <si>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</si>
  <si>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</si>
  <si>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</si>
  <si>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</si>
  <si>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</si>
  <si>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</si>
  <si>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</si>
  <si>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</si>
  <si>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</si>
  <si>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</si>
  <si>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</si>
  <si>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</si>
  <si>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</si>
  <si>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</si>
  <si>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</si>
  <si>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</si>
  <si>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</si>
  <si>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</si>
  <si>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</si>
  <si>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</si>
  <si>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</si>
  <si>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</si>
  <si>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</si>
  <si>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</si>
  <si>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</si>
  <si>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</si>
  <si>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</si>
  <si>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</si>
  <si>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</si>
  <si>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</si>
  <si>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</si>
  <si>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</si>
  <si>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</si>
  <si>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</si>
  <si>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</si>
  <si>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</si>
  <si>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</si>
  <si>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</si>
  <si>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</si>
  <si>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</si>
  <si>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</si>
  <si>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</si>
  <si>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</si>
  <si>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</si>
  <si>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</si>
  <si>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</si>
  <si>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</si>
  <si>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</si>
  <si>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</si>
  <si>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</si>
  <si>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</si>
  <si>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</si>
  <si>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</si>
  <si>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</si>
  <si>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</si>
  <si>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</si>
  <si>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</si>
  <si>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</si>
  <si>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</si>
  <si>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</si>
  <si>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</si>
  <si>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</si>
  <si>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</si>
  <si>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</si>
  <si>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</si>
  <si>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</si>
  <si>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</si>
  <si>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</si>
  <si>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</si>
  <si>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</si>
  <si>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</si>
  <si>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</si>
  <si>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</si>
  <si>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</si>
  <si>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</si>
  <si>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</si>
  <si>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</si>
  <si>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</si>
  <si>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</si>
  <si>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</si>
  <si>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</si>
  <si>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</si>
  <si>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</si>
  <si>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</si>
  <si>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</si>
  <si>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</si>
  <si>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</si>
  <si>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</si>
  <si>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</si>
  <si>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</si>
  <si>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</si>
  <si>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</si>
  <si>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</si>
  <si>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</si>
  <si>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</si>
  <si>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</si>
  <si>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</si>
  <si>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</si>
  <si>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</si>
  <si>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</si>
  <si>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</si>
  <si>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</si>
  <si>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</si>
  <si>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</si>
  <si>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</si>
  <si>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</si>
  <si>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</si>
  <si>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</si>
  <si>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</si>
  <si>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</si>
  <si>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</si>
  <si>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</si>
  <si>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</si>
  <si>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</si>
  <si>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</si>
  <si>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</si>
  <si>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</si>
  <si>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</si>
  <si>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</si>
  <si>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</si>
  <si>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</si>
  <si>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</si>
  <si>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</si>
  <si>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</si>
  <si>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</si>
  <si>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</si>
  <si>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</si>
  <si>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</si>
  <si>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</si>
  <si>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</si>
  <si>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</si>
  <si>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</si>
  <si>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</si>
  <si>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</si>
  <si>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</si>
  <si>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</si>
  <si>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</si>
  <si>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</si>
  <si>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</si>
  <si>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</si>
  <si>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</si>
  <si>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</si>
  <si>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</si>
  <si>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</si>
  <si>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</si>
  <si>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</si>
  <si>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</si>
  <si>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</si>
  <si>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</si>
  <si>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</si>
  <si>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</si>
  <si>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</si>
  <si>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</si>
  <si>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</si>
  <si>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</si>
  <si>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</si>
  <si>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</si>
  <si>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</si>
  <si>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</si>
  <si>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</si>
  <si>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</si>
  <si>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</si>
  <si>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</si>
  <si>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</si>
  <si>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</si>
  <si>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</si>
  <si>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</si>
  <si>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</si>
  <si>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</si>
  <si>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</si>
  <si>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</si>
  <si>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</si>
  <si>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</si>
  <si>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</si>
  <si>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</si>
  <si>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</si>
  <si>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</si>
  <si>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</si>
  <si>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</si>
  <si>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</si>
  <si>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</si>
  <si>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</si>
  <si>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</si>
  <si>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</si>
  <si>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</si>
  <si>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</si>
  <si>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</si>
  <si>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</si>
  <si>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</si>
  <si>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</si>
  <si>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</si>
  <si>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</si>
  <si>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</si>
  <si>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</si>
  <si>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</si>
  <si>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</si>
  <si>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</si>
  <si>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</si>
  <si>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</si>
  <si>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</si>
  <si>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</si>
  <si>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</si>
  <si>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</si>
  <si>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</si>
  <si>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</si>
  <si>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</si>
  <si>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</si>
  <si>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</si>
  <si>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</si>
  <si>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</si>
  <si>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</si>
  <si>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</si>
  <si>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</si>
  <si>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</si>
  <si>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</si>
  <si>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</si>
  <si>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</si>
  <si>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</si>
  <si>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</si>
  <si>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</si>
  <si>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</si>
  <si>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</si>
  <si>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</si>
  <si>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</si>
  <si>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</si>
  <si>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</si>
  <si>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</si>
  <si>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</si>
  <si>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</si>
  <si>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</si>
  <si>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</si>
  <si>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</si>
  <si>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</si>
  <si>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</si>
  <si>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</si>
  <si>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</si>
  <si>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</si>
  <si>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</si>
  <si>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</si>
  <si>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</si>
  <si>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</si>
  <si>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</si>
  <si>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</si>
  <si>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</si>
  <si>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</si>
  <si>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</si>
  <si>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</si>
  <si>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</si>
  <si>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</si>
  <si>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</si>
  <si>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</si>
  <si>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</si>
  <si>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</si>
  <si>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</si>
  <si>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</si>
  <si>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</si>
  <si>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</si>
  <si>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</si>
  <si>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</si>
  <si>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</si>
  <si>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</si>
  <si>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</si>
  <si>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</si>
  <si>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</si>
  <si>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</si>
  <si>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</si>
  <si>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</si>
  <si>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</si>
  <si>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</si>
  <si>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</si>
  <si>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</si>
  <si>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</si>
  <si>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</si>
  <si>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</si>
  <si>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</si>
  <si>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</si>
  <si>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</si>
  <si>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</si>
  <si>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</si>
  <si>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</si>
  <si>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</si>
  <si>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</si>
  <si>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</si>
  <si>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</si>
  <si>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</si>
  <si>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</si>
  <si>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</si>
  <si>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</si>
  <si>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</si>
  <si>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</si>
  <si>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</si>
  <si>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</si>
  <si>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</si>
  <si>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</si>
  <si>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</si>
  <si>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</si>
  <si>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</si>
  <si>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</si>
  <si>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</si>
  <si>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</si>
  <si>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</si>
  <si>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</si>
  <si>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</si>
  <si>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</si>
  <si>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</si>
  <si>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</si>
  <si>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</si>
  <si>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</si>
  <si>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</si>
  <si>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</si>
  <si>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</si>
  <si>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</si>
  <si>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</si>
  <si>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</si>
  <si>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</si>
  <si>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</si>
  <si>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</si>
  <si>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</si>
  <si>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</si>
  <si>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</si>
  <si>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</si>
  <si>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</si>
  <si>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</si>
  <si>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</si>
  <si>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</si>
  <si>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</si>
  <si>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</si>
  <si>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</si>
  <si>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</si>
  <si>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</si>
  <si>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</si>
  <si>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</si>
  <si>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</si>
  <si>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</si>
  <si>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</si>
  <si>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</si>
  <si>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</si>
  <si>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</si>
  <si>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</si>
  <si>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</si>
  <si>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</si>
  <si>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</si>
  <si>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</si>
  <si>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</si>
  <si>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</si>
  <si>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</si>
  <si>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</si>
  <si>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</si>
  <si>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</si>
  <si>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</si>
  <si>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</si>
  <si>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</si>
  <si>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</si>
  <si>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</si>
  <si>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</si>
  <si>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</si>
  <si>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</si>
  <si>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</si>
  <si>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</si>
  <si>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</si>
  <si>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</si>
  <si>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</si>
  <si>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</si>
  <si>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</si>
  <si>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</si>
  <si>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</si>
  <si>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</si>
  <si>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</si>
  <si>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</si>
  <si>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</si>
  <si>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</si>
  <si>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</si>
  <si>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</si>
  <si>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</si>
  <si>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</si>
  <si>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</si>
  <si>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 , NO PCM</t>
  </si>
  <si>
    <t>N/A</t>
  </si>
  <si>
    <t xml:space="preserve">EM team at site checking </t>
  </si>
  <si>
    <t>PCM-20251022-00001878</t>
  </si>
  <si>
    <t xml:space="preserve">3G Flapping due to REC module issue, ETA 25 min </t>
  </si>
  <si>
    <t xml:space="preserve">4G sector flaping, ETA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</si>
</sst>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tabSelected="1"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289.95645960648108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9.4614710648165783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45952.904885416669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45952.904885416669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45952.904885416669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45952.904885416669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45952.904885416669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45952.904885416669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45952.904885416669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45952.904885416669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45952.904885416669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45952.904885416669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45952.904885416669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45952.904885416669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45952.904885416669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45952.904885416669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45952.904885416669</v>
      </c>
      <c r="H18" s="138"/>
      <c r="I18" s="136" t="str">
        <f>IFERROR(VLOOKUP(D18,DB!A:F,6,0),"")</f>
        <v/>
      </c>
      <c r="J18" s="136" t="str">
        <f>IFERROR(VLOOKUP(D18,DB!A:G,7,0),"")</f>
        <v/>
      </c>
      <c r="K18" s="140"/>
      <c r="L18" s="141" t="str">
        <f>IFERROR(VLOOKUP(D18,DB!A:I,9,0),"")</f>
        <v/>
      </c>
    </row>
    <row r="19" spans="1:12" ht="15" customHeight="1">
      <c r="A19" s="147"/>
      <c r="B19" s="148" t="str">
        <f>IFERROR(VLOOKUP(D19,DB!A:K,11,0),"")</f>
        <v/>
      </c>
      <c r="C19" s="148"/>
      <c r="D19" s="148"/>
      <c r="E19" s="149"/>
      <c r="F19" s="150"/>
      <c r="G19" s="151">
        <f ca="1">IFERROR(NOW()-F19,"")</f>
        <v>45952.904885416669</v>
      </c>
      <c r="H19" s="150"/>
      <c r="I19" s="148" t="str">
        <f>IFERROR(VLOOKUP(D19,DB!A:F,6,0),"")</f>
        <v/>
      </c>
      <c r="J19" s="148" t="str">
        <f>IFERROR(VLOOKUP(D19,DB!A:G,7,0),"")</f>
        <v/>
      </c>
      <c r="K19" s="152"/>
      <c r="L19" s="153" t="str">
        <f>IFERROR(VLOOKUP(D19,DB!A:I,9,0),"")</f>
        <v/>
      </c>
    </row>
    <row r="20" spans="1:12" ht="15" customHeight="1">
      <c r="A20" s="135"/>
      <c r="B20" s="136" t="str">
        <f>IFERROR(VLOOKUP(D20,DB!A:K,11,0),"")</f>
        <v/>
      </c>
      <c r="C20" s="136"/>
      <c r="D20" s="136"/>
      <c r="E20" s="137"/>
      <c r="F20" s="138"/>
      <c r="G20" s="139">
        <f ca="1">IFERROR(NOW()-F20,"")</f>
        <v>45952.904885416669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45952.904885416669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45952.904885416669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45952.904885416669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45952.904885416669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45952.904885416669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45952.904885416669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45952.904885416669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45952.904885416669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45952.904885416669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45952.904885416669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45952.904885416669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45952.904885416669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45952.904885416669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45952.904885416669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45952.904885416669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45952.904885416669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45952.904885416669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45952.904885416669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45952.904885416669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45952.904885416669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45952.904885416669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45952.904885416669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45952.904885416669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45952.904885416669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45952.904885416669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45952.904885416669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45952.904885416669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45952.904885416669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45952.904885416669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45952.904885416669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45952.904885416669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45952.904885416669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45952.904885416669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45952.904885416669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45952.904885416669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45952.904885416669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45952.904885416669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45952.904885416669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45952.904885416669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45952.904885416669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45952.904885416669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45952.904885416669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45952.904885416669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45952.904885416669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45952.904885416669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45952.904885416669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45952.904885416669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45952.904885416669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45952.904885416669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45952.904885416669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45952.904885416669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45952.904885416669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45952.904885416669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45952.904885416669</v>
      </c>
      <c r="H74" s="138"/>
      <c r="I74" s="136" t="str">
        <f>IFERROR(VLOOKUP(D74,DB!A:F,6,0),"")</f>
        <v/>
      </c>
      <c r="J74" s="136" t="str">
        <f>IFERROR(VLOOKUP(D74,DB!A:G,7,0),"")</f>
        <v/>
      </c>
      <c r="K74" s="140"/>
      <c r="L74" s="141" t="str">
        <f>IFERROR(VLOOKUP(D74,DB!A:I,9,0),"")</f>
        <v/>
      </c>
    </row>
    <row r="75" spans="1:12" ht="15" customHeight="1">
      <c r="A75" s="147"/>
      <c r="B75" s="148" t="str">
        <f>IFERROR(VLOOKUP(D75,DB!A:K,11,0),"")</f>
        <v/>
      </c>
      <c r="C75" s="148"/>
      <c r="D75" s="148"/>
      <c r="E75" s="149"/>
      <c r="F75" s="150"/>
      <c r="G75" s="151">
        <f ca="1">IFERROR(NOW()-F75,"")</f>
        <v>45952.904885416669</v>
      </c>
      <c r="H75" s="150"/>
      <c r="I75" s="148" t="str">
        <f>IFERROR(VLOOKUP(D75,DB!A:F,6,0),"")</f>
        <v/>
      </c>
      <c r="J75" s="148" t="str">
        <f>IFERROR(VLOOKUP(D75,DB!A:G,7,0),"")</f>
        <v/>
      </c>
      <c r="K75" s="152"/>
      <c r="L75" s="153" t="str">
        <f>IFERROR(VLOOKUP(D75,DB!A:I,9,0),"")</f>
        <v/>
      </c>
    </row>
  </sheetData>
  <customSheetViews>
    <customSheetView guid="{F6042A99-DD27-4453-835D-0834D95730CC}" filter="1" showAutoFilter="1">
      <pageMargins left="0" right="0" top="0" bottom="0" header="0" footer="0"/>
      <autoFilter ref="B1:M1" xr:uid="{0AEB0A96-A089-4827-9AB1-BC631127DDD4}"/>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127.90504756944574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8.4091099537035916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45952.904885416669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45952.904885416669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45952.904885416669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45952.904885416669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45952.904885416669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45952.904885416669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45952.904885416669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45952.904885416669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45952.904885416669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45952.904885416669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45952.904885416669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45952.904885416669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45952.904885416669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45952.904885416669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45952.904885416669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45952.904885416669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45952.904885416669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45952.904885416669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45952.904885416669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45952.904885416669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45952.904885416669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45952.904885416669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45952.904885416669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45952.904885416669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45952.904885416669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45952.904885532407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45952.904885532407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45952.904885532407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45952.904885532407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45952.904885532407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45952.904885532407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45952.904885532407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45952.904885532407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45952.904885532407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45952.904885532407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45952.904885532407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45952.904885532407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45952.904885532407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45952.904885532407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45952.904885532407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45952.904885532407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45952.904885532407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45952.904885532407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45952.904885532407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45952.904885532407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45952.904885532407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45952.904885532407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45952.904885532407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45952.904885532407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45952.904885532407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45952.904885532407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45952.904885532407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45952.904885532407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45952.904885532407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45952.904885532407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45952.904885532407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45952.904885532407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45952.904885532407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45952.904885532407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45952.904885532407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45952.904885532407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45952.904885532407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45952.904885532407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45952.904885532407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45952.904885532407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45952.904885532407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45952.904885532407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45952.904885532407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45952.904885532407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45952.904885532407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45952.904885532407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45952.904885532407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45952.904885532407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45952.904885532407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45952.904885532407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45952.904885532407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45952.904885532407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45952.904885532407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45952.904885532407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45952.904885532407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45952.904885532407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45952.904885532407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45952.904885532407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45952.904885532407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45952.904885532407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45952.904885532407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45952.904885532407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45952.904885532407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45952.904885532407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45952.904885532407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45952.904885532407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45952.904885532407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45952.904885532407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45952.904885532407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45952.904885532407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45952.904885532407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45952.904885532407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45952.904885532407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45952.904885532407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45952.904885532407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45952.904885532407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45952.904885532407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45952.904885532407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45952.904885532407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45952.904885532407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45952.904885532407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45952.904885532407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45952.904885532407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45952.904885532407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45952.904885532407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45952.904885532407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45952.904885532407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45952.904885532407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45952.904885532407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45952.904885532407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45952.904885532407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45952.904885532407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45952.904885532407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45952.904885532407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45952.904885532407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45952.904885532407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45952.904885532407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45952.904885532407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45952.904885532407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45952.904885532407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45952.904885532407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45952.904885532407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45952.904885532407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45952.904885532407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45952.904885532407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45952.904885532407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45952.904885532407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45952.904885532407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45952.904885532407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45952.904885532407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45952.904885532407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45952.904885532407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45952.904885532407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45952.904885532407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45952.904885532407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45952.904885532407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45952.904885532407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45952.904885532407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45952.904885532407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45952.904885532407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45952.904885532407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45952.904885532407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45952.904885532407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45952.904885532407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45952.904885532407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45952.904885532407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45952.904885532407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45952.904885532407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45952.904885532407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45952.904885532407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45952.904885532407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45952.904885532407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45952.904885532407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45952.904885532407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45952.904885532407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45952.904885532407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45952.904885532407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45952.904885532407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45952.904885532407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45952.904885532407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45952.904885532407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45952.904885532407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45952.904885532407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45952.904885532407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45952.904885532407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45952.904885532407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45952.904885532407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45952.904885532407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45952.904885532407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45952.904885532407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45952.904885532407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45952.904885532407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45952.904885532407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45952.904885532407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45952.904885532407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45952.904885532407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45952.904885532407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45952.904885532407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45952.904885532407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45952.904885532407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45952.904885532407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45952.904885532407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45952.904885532407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45952.904885532407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45952.904885532407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45952.904885532407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45952.904885532407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45952.904885532407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45952.904885532407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45952.904885532407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45952.904885532407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45952.904885532407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45952.904885532407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45952.904885532407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45952.904885532407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45952.904885532407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45952.904885532407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45952.904885532407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45952.904885532407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45952.904885532407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45952.904885532407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45952.904885532407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45952.904885532407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45952.904885532407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45952.904885532407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45952.904885532407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45952.904885532407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45952.904885532407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45952.904885532407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45952.904885532407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45952.904885532407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45952.904885532407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45952.904885532407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45952.904885532407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45952.904885532407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45952.904885532407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45952.904885532407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45952.904885532407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45952.904885532407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45952.904885532407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45952.904885532407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45952.904885532407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45952.904885532407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45952.904885532407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45952.904885532407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45952.904885532407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45952.904885532407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45952.904885532407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45952.904885532407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45952.904885532407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45952.904885532407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45952.904885532407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45952.904885532407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45952.904885532407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45952.904885532407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45952.904885532407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45952.904885532407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45952.904885532407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45952.904885532407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45952.904885532407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45952.904885532407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45952.904885532407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45952.904885532407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45952.904885532407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45952.904885532407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45952.904885532407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45952.904885532407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45952.904885532407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45952.904885532407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45952.904885532407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45952.904885532407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45952.904885532407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45952.904885532407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45952.904885532407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45952.904885532407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45952.904885532407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45952.904885532407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45952.904885532407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45952.904885532407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45952.904885532407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45952.904885532407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45952.904885532407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45952.904885532407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45952.904885532407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45952.904885532407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45952.904885532407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45952.904885532407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45952.904885532407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45952.904885532407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45952.904885532407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45952.904885532407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45952.904885532407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45952.904885532407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45952.904885532407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45952.904885532407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45952.904885532407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45952.904885532407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45952.904885532407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45952.904885532407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45952.904885532407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45952.904885532407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45952.904885532407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45952.904885532407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45952.904885532407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45952.904885532407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45952.904885532407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45952.904885532407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45952.904885532407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45952.904885532407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45952.904885532407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45952.904885532407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45952.904885532407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45952.904885532407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45952.904885532407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45952.904885532407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45952.904885532407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45952.904885532407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45952.904885532407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45952.904885532407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45952.904885532407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45952.904885532407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45952.904885532407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45952.904885532407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45952.904885532407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45952.904885532407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45952.904885532407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45952.904885532407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45952.904885532407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45952.904885532407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45952.904885532407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45952.904885532407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45952.904885532407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45952.904885532407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45952.904885532407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45952.904885532407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45952.904885532407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45952.904885532407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45952.904885532407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45952.904885532407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45952.904885532407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45952.904885532407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45952.904885532407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45952.904885532407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45952.904885532407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45952.904885532407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45952.904885532407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45952.904885532407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45952.904885532407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45952.904885532407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45952.904885532407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45952.904885532407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45952.904885532407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45952.904885532407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45952.904885532407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45952.904885532407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45952.904885532407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45952.904885532407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45952.904885532407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45952.904885532407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45952.904885532407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45952.904885532407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45952.904885532407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45952.904885532407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45952.904885532407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45952.904885532407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45952.904885532407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45952.904885532407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45952.904885532407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45952.904885532407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45952.904885532407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45952.904885532407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45952.904885532407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45952.904885532407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45952.904885532407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45952.904885532407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45952.904885532407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45952.904885532407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45952.904885532407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45952.904885532407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45952.904885532407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45952.904885532407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45952.904885532407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45952.904885532407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45952.904885532407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45952.904885532407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45952.904885532407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45952.904885532407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45952.904885532407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45952.904885532407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45952.904885532407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45952.904885532407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45952.904885532407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45952.904885532407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45952.904885532407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45952.904885532407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45952.904885532407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45952.904885532407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45952.904885532407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45952.904885532407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45952.904885532407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45952.904885532407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45952.904885532407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45952.904885532407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45952.904885532407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45952.904885532407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45952.904885532407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45952.904885532407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45952.904885532407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45952.904885532407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45952.904885532407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45952.904885532407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45952.904885532407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45952.904885532407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45952.904885532407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45952.904885532407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45952.904885532407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45952.904885532407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45952.904885532407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45952.904885532407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45952.904885532407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45952.904885532407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45952.904885532407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45952.904885532407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45952.904885532407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45952.904885532407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45952.904885532407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45952.904885532407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45952.904885532407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45952.904885532407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45952.904885532407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45952.904885532407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45952.904885532407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45952.904885532407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45952.904885532407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45952.904885532407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45952.904885532407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45952.904885532407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45952.904885532407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45952.904885532407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45952.904885532407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45952.904885532407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45952.904885532407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45952.904885532407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45952.904885532407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45952.904885532407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45952.904885532407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45952.904885532407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45952.904885532407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45952.904885532407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45952.904885532407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45952.904885532407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45952.904885532407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45952.904885532407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45952.904885532407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45952.904885532407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45952.904885532407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45952.904885532407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45952.904885532407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45952.904885532407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45952.904885532407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45952.904885532407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45952.904885532407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45952.904885532407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45952.904885532407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45952.904885532407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45952.904885532407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45952.904885532407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45952.904885532407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45952.904885532407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45952.904885532407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45952.904885532407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45952.904885532407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45952.904885532407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45952.904885532407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45952.904885532407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45952.904885532407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45952.904885532407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45952.904885532407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45952.904885532407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45952.904885532407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45952.904885532407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45952.904885532407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45952.904885532407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45952.904885532407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45952.904885532407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45952.904885532407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45952.904885532407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45952.904885532407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45952.904885532407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45952.904885532407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45952.904885532407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45952.904885532407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45952.904885532407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45952.904885532407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45952.904885532407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45952.904885532407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45952.904885532407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45952.904885532407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45952.904885532407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45952.904885532407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45952.904885532407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45952.904885532407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45952.904885532407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45952.904885532407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45952.904885532407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45952.904885532407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45952.904885532407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45952.904885532407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45952.904885532407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45952.904885532407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45952.904885532407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45952.904885532407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45952.904885532407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45952.904885532407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45952.904885532407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45952.904885532407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45952.904885532407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45952.904885532407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45952.904885532407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45952.904885532407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45952.904885532407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45952.904885532407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45952.904885532407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45952.904885532407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45952.904885532407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45952.904885532407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45952.904885532407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45952.904885532407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45952.904885532407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45952.904885532407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45952.904885532407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45952.904885532407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45952.904885532407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45952.904885532407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45952.904885532407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45952.904885532407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45952.904885532407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45952.904885532407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45952.904885532407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45952.904885532407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45952.904885532407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45952.904885532407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45952.904885532407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45952.904885532407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45952.904885532407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45952.904885532407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45952.904885532407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45952.904885532407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45952.904885532407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45952.904885532407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45952.904885532407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45952.904885532407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45952.904885532407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45952.904885532407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45952.904885532407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45952.904885532407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45952.904885532407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45952.904885532407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45952.904885532407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45952.904885532407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45952.904885532407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45952.904885532407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45952.904885532407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45952.904885532407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45952.904885532407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45952.904885532407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45952.904885532407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45952.904885532407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45952.904885532407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45952.904885532407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45952.904885532407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45952.904885532407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45952.904885532407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45952.904885532407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45952.904885532407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45952.904885532407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45952.904885532407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45952.904885532407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45952.904885532407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45952.904885532407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45952.904885532407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45952.904885532407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45952.904885532407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45952.904885532407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45952.904885532407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45952.904885532407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45952.904885532407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45952.904885532407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45952.904885532407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45952.904885532407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45952.904885532407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45952.904885532407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45952.904885532407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45952.904885532407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45952.904885532407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45952.904885532407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45952.904885532407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45952.904885532407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45952.904885532407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45952.904885532407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45952.904885532407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45952.904885532407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45952.904885532407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45952.904885532407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45952.904885532407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45952.904885532407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45952.904885532407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45952.904885532407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45952.904885532407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45952.904885532407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45952.904885532407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45952.904885532407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45952.904885532407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45952.904885532407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45952.904885532407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45952.904885532407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45952.904885532407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45952.904885532407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45952.904885532407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45952.904885532407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45952.904885532407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45952.904885532407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45952.904885532407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45952.904885532407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45952.904885532407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45952.904885532407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45952.904885532407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45952.904885532407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45952.904885532407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45952.904885532407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45952.904885532407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45952.904885532407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45952.904885532407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45952.904885532407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45952.904885532407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45952.904885532407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45952.904885532407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45952.904885532407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45952.904885532407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45952.904885532407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45952.904885532407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45952.904885532407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45952.904885532407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45952.904885532407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45952.904885532407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45952.904885532407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45952.904885532407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45952.904885532407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45952.904885532407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45952.904885532407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45952.904885532407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45952.904885532407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45952.904885532407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45952.904885532407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45952.904885532407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45952.904885532407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45952.904885532407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45952.904885532407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45952.904885532407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45952.904885532407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45952.904885532407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45952.904885532407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45952.904885532407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45952.904885532407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45952.904885532407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45952.904885532407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45952.904885532407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45952.904885532407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45952.904885532407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45952.904885532407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45952.904885532407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45952.904885532407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45952.904885532407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45952.904885532407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45952.904885532407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45952.904885532407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45952.904885532407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45952.904885532407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45952.904885532407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45952.904885532407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45952.904885532407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45952.904885532407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45952.904885532407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45952.904885532407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45952.904885532407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45952.904885532407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45952.904885532407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45952.904885532407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45952.904885532407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45952.904885532407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45952.904885532407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45952.904885532407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45952.904885532407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45952.904885532407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45952.904885532407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45952.904885532407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45952.904885532407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45952.904885532407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45952.904885532407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45952.904885532407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45952.904885532407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45952.904885532407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45952.904885532407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45952.904885532407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45952.904885532407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45952.904885532407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45952.904885532407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45952.904885532407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45952.904885532407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45952.904885532407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45952.904885532407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45952.904885532407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45952.904885532407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45952.904885532407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45952.904885532407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45952.904885532407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45952.904885532407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45952.904885532407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45952.904885532407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45952.904885532407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45952.904885532407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45952.904885532407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45952.904885532407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45952.904885532407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45952.904885532407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45952.904885532407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45952.904885532407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45952.904885532407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45952.904885532407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45952.904885532407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45952.904885532407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45952.904885532407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45952.904885532407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45952.904885532407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45952.904885532407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45952.904885532407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45952.904885532407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45952.904885532407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45952.904885532407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45952.904885532407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45952.904885532407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45952.904885532407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45952.904885532407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45952.904885532407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45952.904885532407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45952.904885532407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45952.904885532407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45952.904885532407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45952.904885532407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45952.904885532407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45952.904885532407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45952.904885532407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45952.904885532407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45952.904885532407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45952.904885532407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45952.904885532407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45952.904885532407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45952.904885532407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45952.904885532407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45952.904885532407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45952.904885532407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45952.904885532407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45952.904885532407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45952.904885532407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45952.904885532407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45952.904885532407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45952.904885532407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45952.904885532407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45952.904885532407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45952.904885532407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45952.904885532407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45952.904885532407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45952.904885532407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45952.904885532407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45952.904885532407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45952.904885532407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45952.904885532407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45952.904885532407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45952.904885532407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45952.904885532407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45952.904885532407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45952.904885532407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45952.904885532407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45952.904885532407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45952.904885532407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45952.904885532407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45952.904885532407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45952.904885532407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45952.904885532407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45952.904885532407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45952.904885532407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45952.904885532407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45952.904885532407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45952.904885532407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45952.904885532407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45952.904885532407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45952.904885532407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45952.904885532407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45952.904885532407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45952.904885532407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45952.904885532407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45952.904885532407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45952.904885532407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45952.904885532407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45952.904885532407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45952.904885532407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45952.904885532407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45952.904885532407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45952.904885532407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45952.904885532407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45952.904885532407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45952.904885532407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45952.904885532407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45952.904885532407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45952.904885532407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45952.904885532407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45952.904885532407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45952.904885532407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45952.904885532407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45952.904885532407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45952.904885532407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45952.904885532407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45952.904885532407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45952.904885532407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45952.904885532407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45952.904885532407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45952.904885532407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45952.904885532407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45952.904885532407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45952.904885532407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45952.904885532407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45952.904885532407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45952.904885532407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45952.904885532407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45952.904885532407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45952.904885532407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45952.904885532407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45952.904885532407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45952.904885532407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45952.904885532407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45952.904885532407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45952.904885532407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45952.904885532407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45952.904885532407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45952.904885532407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45952.904885532407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45952.904885532407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45952.904885532407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45952.904885532407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45952.904885532407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45952.904885532407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45952.904885532407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45952.904885532407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45952.904885532407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45952.904885532407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45952.904885532407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45952.904885532407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45952.904885532407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45952.904885532407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45952.904885532407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45952.904885532407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45952.904885532407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45952.904885532407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45952.904885532407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45952.904885532407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45952.904885532407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45952.904885532407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45952.904885532407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45952.904885532407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45952.904885532407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45952.904885532407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45952.904885532407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45952.904885532407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45952.904885532407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45952.904885532407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45952.904885532407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45952.904885532407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45952.904885532407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45952.904885532407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45952.904885532407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45952.904885532407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45952.904885532407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45952.904885532407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45952.904885532407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45952.904885532407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45952.904885532407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45952.904885532407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45952.904885532407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45952.904885532407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45952.904885532407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45952.904885532407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45952.904885532407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45952.904885532407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45952.904885532407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45952.904885532407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45952.904885532407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45952.904885532407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45952.904885532407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45952.904885532407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45952.904885532407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45952.904885532407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45952.904885532407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45952.904885532407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45952.904885532407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45952.904885532407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45952.904885532407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45952.904885532407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45952.904885532407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45952.904885532407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45952.904885532407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45952.904885532407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45952.904885532407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45952.904885532407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45952.904885532407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45952.904885532407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45952.904885532407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45952.904885532407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45952.904885532407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45952.904885532407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45952.904885532407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45952.904885532407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45952.904885532407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45952.904885532407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45952.904885532407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45952.904885532407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45952.904885532407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45952.904885532407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45952.904885532407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45952.904885532407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45952.904885532407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45952.904885532407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45952.904885532407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45952.904885532407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45952.904885532407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45952.904885532407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45952.904885532407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45952.904885532407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45952.904885532407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45952.904885532407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45952.904885532407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45952.904885532407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45952.904885532407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45952.904885532407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45952.904885532407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45952.904885532407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45952.904885532407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45952.904885532407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45952.904885532407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45952.904885532407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45952.904885532407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45952.904885532407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45952.904885532407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45952.904885532407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45952.904885532407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45952.904885532407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45952.904885532407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45952.904885532407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45952.904885532407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45952.904885532407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45952.904885532407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45952.904885532407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45952.904885532407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45952.904885532407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45952.904885532407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45952.904885532407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45952.904885532407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45952.904885532407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45952.904885532407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45952.904885532407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45952.904885532407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45952.904885532407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45952.904885532407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45952.904885532407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45952.904885532407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45952.904885532407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45952.904885532407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45952.904885532407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45952.904885532407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45952.904885532407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45952.904885532407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45952.904885532407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45952.904885532407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45952.904885532407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45952.904885532407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45952.904885532407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45952.904885532407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45952.904885532407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45952.904885532407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45952.904885532407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45952.904885532407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45952.904885532407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45952.904885532407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45952.904885532407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45952.904885532407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45952.904885532407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45952.904885532407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45952.904885532407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45952.904885532407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45952.904885532407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45952.904885532407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45952.904885532407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45952.904885532407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45952.904885532407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45952.904885532407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45952.904885532407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45952.904885532407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45952.904885532407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45952.904885532407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45952.904885532407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45952.904885532407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45952.904885532407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45952.904885532407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45952.904885532407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45952.904885532407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45952.904885532407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45952.904885532407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45952.904885532407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45952.904885532407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45952.904885532407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45952.904885532407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45952.904885532407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45952.904885532407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45952.904885532407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45952.904885532407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45952.904885532407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45952.904885532407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45952.904885532407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45952.904885532407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45952.904885532407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45952.904885532407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45952.904885532407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45952.904885532407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45952.904885532407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45952.904885532407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45952.904885532407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45952.904885532407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45952.904885532407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45952.904885532407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45952.904885532407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45952.904885532407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45952.904885532407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45952.904885532407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45952.904885532407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45952.904885532407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45952.904885532407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45952.904885532407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45952.904885532407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45952.904885532407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45952.904885532407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45952.904885532407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45952.904885532407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45952.904885532407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45952.904885532407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45952.904885532407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45952.904885532407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45952.904885532407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45952.904885532407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45952.904885532407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45952.904885532407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45952.904885532407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45952.904885532407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45952.904885532407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45952.904885532407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45952.904885532407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45952.904885532407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45952.904885532407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45952.904885532407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45952.904885532407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45952.904885532407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45952.904885532407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45952.904885532407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45952.904885532407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45952.904885532407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45952.904885532407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45952.904885532407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45952.904885532407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45952.904885532407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45952.904885532407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45952.904885532407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45952.904885532407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45952.904885532407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45952.904885532407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45952.904885532407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45952.904885532407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45952.904885532407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45952.904885532407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45952.904885532407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45952.904885532407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45952.904885532407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45952.904885532407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45952.904885532407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45952.904885532407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45952.904885532407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45952.904885532407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45952.904885532407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45952.904885532407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45952.904885532407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45952.904885532407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45952.904885532407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45952.904885532407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45952.904885532407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45952.904885532407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45952.904885532407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45952.904885532407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45952.904885532407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45952.904885532407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45952.904885532407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45952.904885532407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45952.904885532407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45952.904885532407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45952.904885532407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45952.904885532407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45952.904885532407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45952.904885532407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45952.904885532407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45952.904885532407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45952.904885532407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45952.904885532407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45952.904885532407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45952.904885532407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45952.904885532407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45952.904885532407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45952.904885532407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45952.904885532407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45952.904885532407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45952.904885532407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45952.904885532407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45952.904885532407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45952.904885532407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45952.904885532407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45952.904885532407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45952.904885532407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45952.904885532407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45952.904885532407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45952.904885532407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45952.904885532407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45952.904885532407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45952.904885532407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45952.904885532407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45952.904885532407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45952.904885532407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45952.904885532407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45952.904885532407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45952.904885532407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45952.904885532407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45952.904885532407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45952.904885532407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45952.904885532407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45952.904885532407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45952.904885532407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45952.904885532407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45952.904885532407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45952.904885532407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45952.904885532407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45952.904885532407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45952.904885532407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45952.904885532407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45952.904885532407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45952.904885532407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45952.904885532407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45952.904885532407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45952.904885532407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45952.904885532407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45952.904885532407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45952.904885532407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45952.904885532407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45952.904885532407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45952.904885532407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45952.904885532407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45952.904885532407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45952.904885532407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45952.904885532407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45952.904885532407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45952.904885532407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45952.904885532407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45952.904885532407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45952.904885532407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45952.904885532407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45952.904885532407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45952.904885532407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45952.904885532407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45952.904885532407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45952.904885532407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45952.904885532407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45952.904885532407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45952.904885532407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45952.904885532407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45952.904885532407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45952.904885532407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45952.904885532407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45952.904885532407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45952.904885532407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45952.904885532407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45952.904885532407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45952.904885532407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45952.904885532407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45952.904885532407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45952.904885532407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45952.904885532407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45952.904885532407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45952.904885532407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45952.904885532407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45952.904885532407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45952.904885532407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45952.904885532407</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249.42416782407236</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2</v>
      </c>
      <c r="D3" s="95" t="s">
        <v>22468</v>
      </c>
      <c r="E3" s="100" t="s">
        <v>38998</v>
      </c>
      <c r="F3" s="125">
        <v>45952.85833333333</v>
      </c>
      <c r="G3" s="126">
        <f ca="1">IFERROR(NOW()-F3,"")</f>
        <v>4.6552083338610828E-2</v>
      </c>
      <c r="H3" s="125">
        <v>45952.835266203707</v>
      </c>
      <c r="I3" s="121" t="str">
        <f>IFERROR(VLOOKUP(D3,DB!A:F,6,0),"")</f>
        <v>Generator-SG</v>
      </c>
      <c r="J3" s="121" t="str">
        <f>IFERROR(VLOOKUP(D3,DB!A:G,7,0),"")</f>
        <v>Good</v>
      </c>
      <c r="K3" s="127" t="s">
        <v>39089</v>
      </c>
      <c r="L3" s="123" t="str">
        <f>IFERROR(VLOOKUP(D3,DB!A:I,9,0),"")</f>
        <v>Latis</v>
      </c>
    </row>
    <row r="4" spans="1:16" ht="15" customHeight="1">
      <c r="A4" s="121"/>
      <c r="B4" s="121" t="str">
        <f>IFERROR(VLOOKUP(D4,DB!A:K,11,0),"")</f>
        <v/>
      </c>
      <c r="C4" s="122"/>
      <c r="D4" s="95"/>
      <c r="E4" s="100"/>
      <c r="F4" s="125"/>
      <c r="G4" s="126">
        <f ca="1">IFERROR(NOW()-F4,"")</f>
        <v>45952.904885416669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45952.904885416669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45952.904885416669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45952.904885416669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45952.904885416669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45952.904885416669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45952.904885416669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45952.904885416669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45952.904885416669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45952.904885416669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45952.904885416669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45952.904885416669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45952.904885416669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45952.904885416669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45952.904885416669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45952.904885416669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45952.904885416669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45952.904885416669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45952.904885416669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45952.904885416669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45952.904885416669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45952.904885416669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45952.904885416669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45952.904885416669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45952.904885416669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45952.904885416669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45952.904885416669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45952.904885416669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45952.904885416669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45952.904885416669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45952.904885416669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45952.904885416669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45952.904885416669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45952.904885416669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45952.904885416669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45952.904885416669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45952.904885416669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45952.904885416669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45952.904885416669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45952.904885416669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45952.904885416669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45952.904885416669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45952.904885416669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45952.904885416669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45952.904885416669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45952.904885416669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45952.904885416669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45952.904885416669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45952.904885416669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45952.904885416669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45952.904885416669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45952.904885416669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45952.904885416669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45952.904885416669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45952.904885416669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45952.904885416669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45952.904885416669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45952.904885416669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45952.904885416669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45952.904885416669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45952.904885416669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45952.904885416669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45952.904885416669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45952.904885416669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45952.904885416669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45952.904885416669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45952.904885416669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45952.904885416669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45952.904885416669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45952.904885416669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45952.904885416669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45952.904885416669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45952.904885416669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45952.904885416669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45952.904885416669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45952.904885416669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45952.904885416669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45952.904885416669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45952.904885416669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45952.904885416669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45952.904885416669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45952.904885416669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45952.904885416669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45952.904885416669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45952.904885416669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45952.904885416669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45952.904885416669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45952.904885416669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45952.904885416669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45952.904885416669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45952.904885416669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45952.904885416669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45952.904885416669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45952.904885416669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45952.904885416669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45952.904885416669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45952.904885416669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45952.904885416669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45952.904885416669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45952.904885416669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45952.904885416669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45952.904885416669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45952.904885416669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45952.904885416669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45952.904885416669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45952.904885416669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45952.904885416669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45952.904885416669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45952.904885416669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45952.904885416669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45952.904885416669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45952.904885416669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45952.904885416669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45952.904885416669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45952.904885416669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45952.904885416669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45952.904885416669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45952.904885416669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45952.904885416669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45952.904885416669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45952.904885416669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45952.904885416669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45952.904885416669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45952.904885416669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45952.904885416669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45952.904885416669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45952.904885416669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45952.904885416669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45952.904885416669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45952.904885416669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45952.904885416669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45952.904885416669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45952.904885416669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45952.904885416669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45952.904885416669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45952.904885416669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45952.904885416669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45952.904885416669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45952.904885416669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45952.904885416669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45952.904885416669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45952.904885416669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45952.904885416669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45952.904885416669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45952.904885416669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45952.904885416669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45952.904885416669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45952.904885416669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45952.904885416669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45952.904885416669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45952.904885416669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45952.904885416669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45952.904885416669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45952.904885416669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45952.904885416669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45952.904885416669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45952.904885416669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45952.904885416669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45952.904885416669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45952.904885416669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45952.904885416669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45952.904885416669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45952.904885416669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45952.904885416669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45952.904885416669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45952.904885416669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45952.904885416669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45952.904885416669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45952.904885416669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45952.904885416669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45952.904885416669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45952.904885416669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45952.904885416669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45952.904885416669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45952.904885416669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45952.904885416669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45952.904885416669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45952.904885416669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45952.904885416669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45952.904885416669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45952.904885416669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45952.904885416669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45952.904885416669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45952.904885416669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45952.904885416669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45952.904885416669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45952.904885416669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45952.904885416669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45952.904885416669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45952.904885416669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45952.904885416669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45952.904885416669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45952.904885416669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45952.904885416669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45952.904885416669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45952.904885416669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45952.904885416669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45952.904885416669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45952.904885416669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45952.904885416669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45952.904885416669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45952.904885416669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45952.904885416669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45952.904885416669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45952.904885416669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45952.904885416669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45952.904885416669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45952.904885416669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45952.904885416669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45952.904885416669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45952.904885416669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45952.904885416669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45952.904885416669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45952.904885416669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45952.904885416669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45952.904885416669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45952.904885416669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45952.904885416669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45952.904885416669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45952.904885416669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45952.904885416669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45952.904885416669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45952.904885416669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45952.904885416669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45952.904885416669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45952.904885416669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45952.904885416669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45952.904885416669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45952.904885416669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45952.904885416669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45952.904885416669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45952.904885416669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45952.904885416669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45952.904885416669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45952.904885416669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45952.904885416669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45952.904885416669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45952.904885416669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45952.904885416669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45952.904885416669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45952.904885416669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45952.904885416669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45952.904885416669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45952.904885416669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45952.904885416669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45952.904885416669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45952.904885416669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45952.904885416669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45952.904885416669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45952.904885416669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45952.904885416669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45952.904885416669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45952.904885416669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45952.904885416669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45952.904885416669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45952.904885416669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45952.904885416669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45952.904885416669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45952.904885416669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45952.904885416669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45952.904885416669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45952.904885416669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45952.904885416669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45952.904885416669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45952.904885416669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45952.904885416669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45952.904885416669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45952.904885416669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45952.904885416669</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45952.904885416669</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61.072825231480238</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26.716008101851912</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8.1333113425935153</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4.2437740740715526</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34278</v>
      </c>
      <c r="E6" s="154" t="s">
        <v>38998</v>
      </c>
      <c r="F6" s="155" t="s">
        <v>39099</v>
      </c>
      <c r="G6" s="156" t="str">
        <f ca="1">IFERROR(NOW()-F6,"")</f>
        <v/>
      </c>
      <c r="H6" s="155">
        <v>45952.820706018516</v>
      </c>
      <c r="I6" s="154" t="str">
        <f>IFERROR(VLOOKUP(D6,DB!A:F,6,0),"")</f>
        <v>Generator-SG</v>
      </c>
      <c r="J6" s="154" t="str">
        <f>IFERROR(VLOOKUP(D6,DB!A:G,7,0),"")</f>
        <v>Vandalized</v>
      </c>
      <c r="K6" s="154" t="s">
        <v>39100</v>
      </c>
      <c r="L6" s="154" t="str">
        <f>IFERROR(VLOOKUP(D6,DB!A:I,9,0),"")</f>
        <v>Latis</v>
      </c>
    </row>
    <row r="7" spans="1:13" ht="15">
      <c r="A7" s="161"/>
      <c r="B7" s="161" t="str">
        <f>IFERROR(VLOOKUP(D7,DB!A:K,11,0),"")</f>
        <v/>
      </c>
      <c r="C7" s="161"/>
      <c r="D7" s="161"/>
      <c r="E7" s="161"/>
      <c r="F7" s="162"/>
      <c r="G7" s="163">
        <f ca="1">IFERROR(NOW()-F7,"")</f>
        <v>45952.904885185184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45952.904885185184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45952.904885185184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45952.904885185184</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45952.904885185184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45952.904885185184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45952.904885185184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45952.904885185184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45952.904885185184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45952.904885185184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45952.904885185184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45952.904885185184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45952.904885185184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45952.904885185184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45952.904885185184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45952.904885185184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45952.904885185184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45952.904885185184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45952.904885185184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45952.904885185184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45952.904885185184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45952.904885185184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45952.904885185184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45952.904885185184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45952.904885185184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45952.904885185184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45952.904885185184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45952.904885185184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45952.904885185184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45952.904885185184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45952.904885185184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45952.904885185184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45952.904885185184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45952.904885185184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45952.904885185184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45952.904885185184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45952.904885185184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45952.904885185184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45952.904885185184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45952.904885185184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45952.904885185184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45952.904885185184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45952.904885185184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45952.904885185184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45952.904885185184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45952.904885185184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45952.904885185184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45952.904885185184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45952.904885185184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45952.904885185184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45952.904885185184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45952.904885185184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45952.904885185184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45952.904885185184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45952.904885185184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45952.904885185184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45952.904885185184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45952.904885185184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45952.904885185184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45952.904885185184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45952.904885185184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45952.904885185184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45952.904885185184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45952.904885185184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45952.904885185184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45952.904885185184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45952.904885185184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45952.904885185184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45952.904885185184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45952.904885185184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45952.904885185184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45952.904885185184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45952.904885185184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45952.904885185184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45952.904885185184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45952.904885185184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45952.904885185184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45952.904885185184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45952.904885185184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45952.904885185184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45952.904885185184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45952.904885185184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45952.904885185184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45952.904885185184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45952.904885185184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45952.904885185184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45952.904885185184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45952.904885185184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45952.904885185184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45952.904885185184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45952.904885185184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45952.904885185184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45952.904885185184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45952.904885185184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45952.904885185184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45952.904885185184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45952.904885185184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45952.904885185184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45952.904885185184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45952.904885185184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45952.904885185184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45952.904885185184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45952.904885185184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45952.904885185184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45952.904885185184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45952.904885185184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45952.904885185184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45952.904885185184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45952.904885185184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45952.904885185184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45952.904885185184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45952.904885185184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45952.904885185184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45952.904885185184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45952.904885185184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45952.904885185184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45952.904885185184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45952.904885185184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45952.904885185184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45952.904885185184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45952.904885185184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45952.904885185184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45952.904885185184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45952.904885185184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45952.904885185184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45952.904885185184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45952.904885185184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45952.904885185184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45952.904885185184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45952.904885185184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45952.904885185184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45952.904885185184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45952.904885185184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45952.904885185184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45952.904885185184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45952.904885185184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45952.904885185184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45952.904885185184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45952.904885185184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45952.904885185184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45952.904885185184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45952.904885185184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45952.904885185184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45952.904885185184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45952.904885185184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45952.904885185184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45952.904885185184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45952.904885185184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45952.904885185184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45952.904885185184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45952.904885185184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45952.904885185184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45952.904885185184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45952.904885185184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45952.904885185184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45952.904885185184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45952.904885185184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45952.904885185184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45952.904885185184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45952.904885185184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45952.904885185184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45952.904885185184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45952.904885185184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45952.904885185184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45952.904885185184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45952.904885185184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45952.904885185184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45952.904885185184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45952.904885185184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45952.904885185184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45952.904885185184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45952.904885185184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45952.904885185184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45952.904885185184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45952.904885185184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45952.904885185184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45952.904885185184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45952.904885185184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45952.904885185184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45952.904885185184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45952.904885185184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45952.904885185184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45952.904885185184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45952.904885185184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45952.904885185184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45952.904885185184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45952.904885185184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45952.904885185184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45952.904885185184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45952.904885185184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45952.904885185184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45952.904885185184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45952.904885185184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45952.904885185184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45952.904885185184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45952.904885185184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45952.904885185184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45952.904885185184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45952.904885185184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45952.904885185184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45952.904885185184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45952.904885185184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45952.904885185184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45952.904885185184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45952.904885185184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45952.904885185184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45952.904885185184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45952.904885185184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45952.904885185184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45952.904885185184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45952.904885185184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45952.904885185184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45952.904885185184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45952.904885185184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45952.904885185184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45952.904885185184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45952.904885185184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45952.904885185184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45952.904885185184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45952.904885185184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45952.904885185184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45952.904885185184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45952.904885185184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45952.904885185184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45952.904885185184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45952.904885185184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45952.904885185184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45952.904885185184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45952.904885185184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45952.904885185184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45952.904885185184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45952.904885185184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45952.904885185184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45952.904885185184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45952.904885185184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45952.904885185184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45952.904885185184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45952.904885185184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45952.904885185184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45952.904885185184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45952.904885185184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45952.904885185184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45952.904885185184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45952.904885185184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45952.904885185184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45952.904885185184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45952.904885185184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45952.904885185184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45952.904885185184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45952.904885185184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45952.904885185184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45952.904885185184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45952.904885185184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45952.904885185184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45952.904885185184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45952.904885185184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45952.904885185184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45952.904885185184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45952.904885185184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45952.904885185184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45952.904885185184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45952.904885185184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45952.904885185184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45952.904885185184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45952.904885185184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45952.904885185184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45952.904885185184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45952.904885185184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45952.904885185184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45952.904885185184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45952.904885185184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45952.904885185184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45952.904885185184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45952.904885185184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45952.904885185184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45952.904885185184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45952.904885185184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45952.904885185184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45952.904885185184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45952.904885185184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45952.904885185184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45952.904885185184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45952.904885185184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45952.904885185184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45952.904885185184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45952.904885185184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45952.904885185184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45952.904885185184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45952.904885185184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45952.904885185184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45952.904885185184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45952.904885185184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45952.904885185184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45952.904885185184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45952.904885185184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45952.904885185184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45952.904885185184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45952.904885185184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45952.904885185184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45952.904885185184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45952.904885185184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45952.904885185184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45952.904885185184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45952.904885185184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45952.904885185184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45952.904885185184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45952.904885185184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45952.904885185184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45952.904885185184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45952.904885185184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45952.904885185184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45952.904885185184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45952.904885185184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45952.904885185184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45952.904885185184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45952.904885185184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45952.904885185184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45952.904885185184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45952.904885185184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45952.904885185184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45952.904885185184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45952.904885185184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45952.904885185184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45952.904885185184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45952.904885185184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45952.904885185184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45952.904885185184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45952.904885185184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45952.904885185184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45952.904885185184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45952.904885185184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45952.904885185184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45952.904885185184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45952.904885185184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45952.904885185184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45952.904885185184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45952.904885185184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45952.904885185184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45952.904885185184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45952.904885185184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45952.904885185184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45952.904885185184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45952.904885185184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45952.904885185184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45952.904885185184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45952.904885185184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45952.904885185184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45952.904885185184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45952.904885185184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45952.904885185184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45952.904885185184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45952.904885185184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45952.904885185184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45952.904885185184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45952.904885185184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45952.904885185184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45952.904885185184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45952.904885185184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45952.904885185184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45952.904885185184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45952.904885185184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45952.904885185184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45952.904885185184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45952.904885185184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45952.904885185184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45952.904885185184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45952.904885185184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45952.904885185184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45952.904885185184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45952.904885185184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45952.904885185184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45952.904885185184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45952.904885185184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45952.904885185184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45952.904885185184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45952.904885185184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45952.904885185184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45952.904885185184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45952.904885185184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45952.904885185184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45952.904885185184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45952.904885185184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45952.904885185184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45952.904885185184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45952.904885185184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45952.904885185184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45952.904885185184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45952.904885185184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45952.904885185184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45952.904885185184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45952.904885185184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45952.904885185184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45952.904885185184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45952.904885185184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45952.904885185184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45952.904885185184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45952.904885185184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45952.904885185184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45952.904885185184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45952.904885185184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45952.904885185184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45952.904885185184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45952.904885185184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45952.904885185184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45952.904885185184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45952.904885185184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45952.904885185184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45952.904885185184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45952.904885185184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45952.904885185184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45952.904885185184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45952.904885185184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45952.904885185184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45952.904885185184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45952.904885185184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45952.904885185184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45952.904885185184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45952.904885185184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45952.904885185184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45952.904885185184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45952.904885185184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45952.904885185184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45952.904885185184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45952.904885185184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45952.904885185184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45952.904885185184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45952.904885185184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45952.904885185184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45952.904885185184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45952.904885185184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45952.904885185184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45952.904885185184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45952.904885185184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45952.904885185184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45952.904885185184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45952.904885185184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45952.904885185184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45952.904885185184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45952.904885185184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45952.904885185184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45952.904885185184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45952.904885185184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45952.904885185184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45952.904885185184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45952.904885185184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45952.904885185184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45952.904885185184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45952.904885185184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45952.904885185184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45952.904885185184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45952.904885185184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45952.904885185184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45952.904885185184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45952.904885185184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45952.904885185184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45952.904885185184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45952.904885185184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45952.904885185184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45952.904885185184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45952.904885185184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45952.904885185184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45952.904885185184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45952.904885185184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45952.904885185184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45952.904885185184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45952.904885185184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45952.904885185184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45952.904885185184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45952.904885185184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45952.904885185184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45952.904885185184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45952.904885185184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45952.904885185184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45952.904885185184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45952.904885185184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45952.904885185184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45952.904885185184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45952.904885185184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45952.904885185184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45952.904885185184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45952.904885185184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45952.904885185184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45952.904885185184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45952.904885185184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45952.904885185184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45952.904885185184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45952.904885185184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45952.904885185184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45952.904885185184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45952.904885185184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45952.904885185184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45952.904885185184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45952.904885185184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45952.904885185184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45952.904885185184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45952.904885185184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45952.904885185184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45952.904885185184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45952.904885185184</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6" t="s">
        <v>33141</v>
      </c>
      <c r="E2" s="108" t="s">
        <v>38998</v>
      </c>
      <c r="F2" s="109">
        <v>45952.768622685187</v>
      </c>
      <c r="G2" s="78">
        <f ca="1">IFERROR(NOW()-F2,"-")</f>
        <v>0.13626249999651918</v>
      </c>
      <c r="H2" s="109">
        <v>45952.835578703707</v>
      </c>
      <c r="I2" s="105" t="str">
        <f>IFERROR(VLOOKUP(D2,DB!A:F,6,0),"")</f>
        <v>SCECO+STB</v>
      </c>
      <c r="J2" s="104" t="str">
        <f>IFERROR(VLOOKUP(D2,DB!A:G,7,0),"")</f>
        <v>Good</v>
      </c>
      <c r="K2" s="110" t="s">
        <v>39102</v>
      </c>
      <c r="L2" s="111" t="str">
        <f>IFERROR(VLOOKUP(D2,DB!A:I,9,0),"")</f>
        <v>Latis</v>
      </c>
    </row>
    <row r="3" spans="1:16383" ht="31.5" customHeight="1">
      <c r="A3" s="106"/>
      <c r="B3" s="105" t="str">
        <f>IFERROR(VLOOKUP(D3,DB!A:K,11,0),"")</f>
        <v>R6</v>
      </c>
      <c r="C3" s="107"/>
      <c r="D3" s="105" t="s">
        <v>34349</v>
      </c>
      <c r="E3" s="108"/>
      <c r="F3" s="109"/>
      <c r="G3" s="78">
        <f ca="1">IFERROR(NOW()-F3,"-")</f>
        <v>45952.904885185184</v>
      </c>
      <c r="H3" s="109"/>
      <c r="I3" s="105" t="str">
        <f>IFERROR(VLOOKUP(D3,DB!A:F,6,0),"")</f>
        <v>SCECO</v>
      </c>
      <c r="J3" s="104" t="str">
        <f>IFERROR(VLOOKUP(D3,DB!A:G,7,0),"")</f>
        <v>Dead</v>
      </c>
      <c r="K3" s="110" t="s">
        <v>39103</v>
      </c>
      <c r="L3" s="111" t="str">
        <f>IFERROR(VLOOKUP(D3,DB!A:I,9,0),"")</f>
        <v>Latis</v>
      </c>
    </row>
    <row r="4" spans="1:16383" ht="31.5" customHeight="1">
      <c r="A4" s="106"/>
      <c r="B4" s="105" t="str">
        <f>IFERROR(VLOOKUP(D4,DB!A:K,11,0),"")</f>
        <v/>
      </c>
      <c r="C4" s="107"/>
      <c r="D4" s="105"/>
      <c r="E4" s="108"/>
      <c r="F4" s="109"/>
      <c r="G4" s="78">
        <f ca="1">IFERROR(NOW()-F4,"-")</f>
        <v>45952.904885185184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45952.904885185184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45952.904885185184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45952.904885185184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45952.904885185184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45952.904885185184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45952.904885185184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45952.904885185184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45952.904885185184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45952.904885185184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45952.904885185184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45952.904885185184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45952.904885185184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45952.904885185184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45952.904885185184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45952.904885185184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45952.904885185184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45952.904885185184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45952.904885185184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45952.904885185184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45952.904885185184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45952.904885185184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45952.904885185184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45952.904885185184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45952.904885185184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45952.904885185184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45952.904885185184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45952.904885185184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45952.904885185184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45952.904885185184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45952.904885185184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45952.904885185184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45952.904885185184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45952.904885185184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45952.904885185184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45952.904885185184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45952.904885185184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45952.904885185184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45952.904885185184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45952.904885185184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45952.904885185184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45952.904885185184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45952.904885185184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45952.904885185184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45952.904885185184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45952.904885185184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45952.904885185184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45952.904885185184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45952.904885185184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45952.904885185184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45952.904885185184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45952.904885185184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45952.904885185184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45952.904885185184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45952.904885185184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45952.904885185184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45952.904885185184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45952.904885185184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45952.904885185184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45952.904885185184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45952.904885185184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45952.904885185184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45952.904885185184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45952.904885185184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45952.904885185184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45952.904885185184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45952.904885185184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45952.904885185184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45952.904885185184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45952.904885185184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45952.904885185184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45952.904885185184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45952.904885185184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45952.904885185184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45952.904885185184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45952.904885185184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45952.904885185184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45952.904885185184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45952.904885185184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45952.904885185184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45952.904885185184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45952.904885185184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45952.904885185184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45952.904885185184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45952.904885185184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45952.904885185184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45952.904885185184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45952.904885185184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45952.904885185184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45952.904885185184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45952.904885185184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45952.904885185184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45952.904885185184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45952.904885185184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45952.904885185184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45952.904885185184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45952.904885185184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45952.904885185184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45952.904885185184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45952.904885185184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45952.904885185184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45952.904885185184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45952.904885185184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45952.904885185184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45952.904885185184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45952.904885185184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45952.904885185184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45952.904885185184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45952.904885185184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45952.904885185184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45952.904885185184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45952.904885185184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45952.904885185184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45952.904885185184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45952.904885185184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45952.904885185184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45952.904885185184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45952.904885185184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45952.904885185184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45952.904885185184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45952.904885185184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45952.904885185184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45952.904885185184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45952.904885185184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45952.904885185184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45952.904885185184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45952.904885185184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45952.904885185184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45952.904885185184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45952.904885185184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45952.904885185184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45952.904885185184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45952.904885185184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45952.904885185184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45952.904885185184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45952.904885185184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45952.904885185184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45952.904885185184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45952.904885185184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45952.904885185184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45952.904885185184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45952.904885185184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45952.904885185184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45952.904885185184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45952.904885185184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45952.904885185184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45952.904885185184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45952.904885185184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45952.904885185184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45952.904885185184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45952.904885185184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45952.904885185184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45952.904885185184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45952.904885185184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45952.904885185184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45952.904885185184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45952.904885185184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45952.904885185184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45952.904885185184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45952.904885185184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45952.904885185184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45952.904885185184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45952.904885185184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45952.904885185184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45952.904885185184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45952.904885185184</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2025-10-22T18:44:08Z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