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28" documentId="13_ncr:1_{F6CB121F-512D-4AA6-A0C1-0FB36C537598}" xr6:coauthVersionLast="47" xr6:coauthVersionMax="47" xr10:uidLastSave="{9AA06B7D-EB62-4AD2-96F9-78D237BC7621}"/>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8" i="4"/>
  <c r="G9" i="4"/>
  <c r="G10" i="4"/>
  <c r="B4" i="4"/>
  <c r="G4" i="4"/>
  <c r="I4" i="4"/>
  <c r="J4" i="4"/>
  <c r="L4" i="4"/>
  <c r="B5" i="4"/>
  <c r="G5" i="4"/>
  <c r="I5" i="4"/>
  <c r="J5" i="4"/>
  <c r="L5" i="4"/>
  <c r="B6" i="4"/>
  <c r="G6" i="4"/>
  <c r="I6" i="4"/>
  <c r="J6" i="4"/>
  <c r="L6" i="4"/>
  <c r="B7" i="4"/>
  <c r="G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7" i="3"/>
  <c r="G8" i="3"/>
  <c r="G9" i="3"/>
  <c r="G10" i="3"/>
  <c r="I3" i="4"/>
  <c r="J3" i="4"/>
  <c r="I3" i="6"/>
  <c r="I4" i="6"/>
  <c r="L7" i="3"/>
  <c r="J7" i="3"/>
  <c r="I7" i="3"/>
  <c r="B7"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<sst xmlns="http://schemas.openxmlformats.org/spreadsheetml/2006/main" count="178591" uniqueCount="39080">
  <si>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</si>
  <si>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</si>
  <si>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</si>
  <si>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</si>
  <si>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</si>
  <si>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</si>
  <si>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</si>
  <si>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</si>
  <si>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</si>
  <si>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</si>
  <si>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</si>
  <si>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</si>
  <si>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</si>
  <si>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</si>
  <si>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</si>
  <si>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</si>
  <si>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</si>
  <si>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</si>
  <si>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</si>
  <si>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</si>
  <si>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</si>
  <si>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</si>
  <si>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</si>
  <si>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</si>
  <si>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</si>
  <si>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</si>
  <si>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</si>
  <si>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</si>
  <si>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</si>
  <si>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</si>
  <si>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</si>
  <si>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</si>
  <si>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</si>
  <si>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</si>
  <si>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</si>
  <si>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</si>
  <si>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</si>
  <si>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</si>
  <si>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</si>
  <si>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</si>
  <si>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</si>
  <si>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</si>
  <si>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</si>
  <si>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</si>
  <si>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</si>
  <si>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</si>
  <si>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</si>
  <si>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</si>
  <si>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</si>
  <si>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</si>
  <si>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</si>
  <si>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</si>
  <si>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</si>
  <si>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</si>
  <si>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</si>
  <si>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</si>
  <si>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</si>
  <si>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</si>
  <si>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</si>
  <si>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</si>
  <si>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</si>
  <si>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</si>
  <si>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</si>
  <si>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</si>
  <si>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</si>
  <si>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</si>
  <si>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</si>
  <si>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</si>
  <si>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</si>
  <si>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</si>
  <si>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</si>
  <si>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</si>
  <si>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</si>
  <si>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</si>
  <si>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</si>
  <si>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</si>
  <si>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</si>
  <si>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</si>
  <si>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</si>
  <si>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</si>
  <si>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</si>
  <si>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</si>
  <si>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</si>
  <si>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</si>
  <si>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</si>
  <si>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</si>
  <si>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</si>
  <si>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</si>
  <si>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</si>
  <si>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</si>
  <si>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</si>
  <si>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</si>
  <si>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</si>
  <si>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</si>
  <si>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</si>
  <si>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</si>
  <si>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</si>
  <si>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</si>
  <si>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</si>
  <si>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</si>
  <si>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</si>
  <si>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</si>
  <si>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</si>
  <si>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</si>
  <si>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</si>
  <si>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</si>
  <si>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</si>
  <si>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</si>
  <si>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</si>
  <si>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</si>
  <si>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</si>
  <si>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</si>
  <si>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</si>
  <si>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</si>
  <si>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</si>
  <si>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</si>
  <si>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</si>
  <si>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</si>
  <si>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</si>
  <si>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</si>
  <si>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</si>
  <si>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</si>
  <si>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</si>
  <si>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</si>
  <si>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</si>
  <si>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</si>
  <si>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</si>
  <si>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</si>
  <si>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</si>
  <si>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</si>
  <si>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</si>
  <si>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</si>
  <si>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</si>
  <si>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</si>
  <si>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</si>
  <si>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</si>
  <si>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</si>
  <si>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</si>
  <si>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</si>
  <si>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</si>
  <si>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</si>
  <si>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</si>
  <si>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</si>
  <si>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</si>
  <si>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</si>
  <si>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</si>
  <si>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</si>
  <si>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</si>
  <si>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</si>
  <si>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</si>
  <si>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</si>
  <si>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</si>
  <si>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</si>
  <si>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</si>
  <si>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</si>
  <si>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</si>
  <si>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</si>
  <si>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</si>
  <si>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</si>
  <si>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</si>
  <si>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</si>
  <si>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</si>
  <si>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</si>
  <si>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</si>
  <si>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</si>
  <si>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</si>
  <si>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</si>
  <si>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</si>
  <si>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</si>
  <si>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</si>
  <si>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</si>
  <si>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</si>
  <si>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</si>
  <si>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</si>
  <si>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</si>
  <si>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</si>
  <si>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</si>
  <si>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</si>
  <si>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</si>
  <si>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</si>
  <si>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</si>
  <si>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</si>
  <si>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</si>
  <si>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</si>
  <si>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</si>
  <si>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</si>
  <si>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</si>
  <si>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</si>
  <si>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</si>
  <si>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</si>
  <si>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</si>
  <si>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</si>
  <si>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</si>
  <si>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</si>
  <si>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</si>
  <si>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</si>
  <si>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</si>
  <si>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</si>
  <si>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</si>
  <si>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</si>
  <si>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</si>
  <si>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</si>
  <si>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</si>
  <si>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</si>
  <si>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</si>
  <si>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</si>
  <si>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</si>
  <si>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</si>
  <si>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</si>
  <si>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</si>
  <si>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</si>
  <si>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</si>
  <si>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</si>
  <si>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</si>
  <si>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</si>
  <si>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</si>
  <si>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</si>
  <si>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</si>
  <si>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</si>
  <si>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</si>
  <si>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</si>
  <si>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</si>
  <si>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</si>
  <si>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</si>
  <si>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</si>
  <si>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</si>
  <si>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</si>
  <si>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</si>
  <si>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</si>
  <si>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</si>
  <si>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</si>
  <si>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</si>
  <si>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</si>
  <si>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</si>
  <si>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</si>
  <si>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</si>
  <si>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</si>
  <si>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</si>
  <si>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</si>
  <si>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</si>
  <si>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</si>
  <si>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</si>
  <si>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</si>
  <si>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</si>
  <si>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</si>
  <si>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</si>
  <si>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</si>
  <si>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</si>
  <si>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</si>
  <si>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</si>
  <si>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</si>
  <si>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</si>
  <si>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</si>
  <si>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</si>
  <si>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</si>
  <si>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</si>
  <si>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</si>
  <si>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</si>
  <si>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</si>
  <si>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</si>
  <si>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</si>
  <si>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</si>
  <si>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</si>
  <si>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</si>
  <si>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</si>
  <si>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</si>
  <si>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</si>
  <si>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</si>
  <si>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</si>
  <si>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</si>
  <si>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</si>
  <si>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</si>
  <si>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</si>
  <si>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</si>
  <si>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</si>
  <si>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</si>
  <si>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</si>
  <si>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</si>
  <si>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</si>
  <si>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</si>
  <si>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</si>
  <si>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</si>
  <si>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</si>
  <si>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</si>
  <si>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</si>
  <si>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</si>
  <si>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</si>
  <si>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</si>
  <si>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</si>
  <si>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</si>
  <si>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</si>
  <si>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</si>
  <si>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</si>
  <si>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</si>
  <si>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</si>
  <si>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</si>
  <si>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</si>
  <si>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</si>
  <si>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</si>
  <si>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</si>
  <si>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</si>
  <si>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</si>
  <si>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</si>
  <si>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</si>
  <si>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</si>
  <si>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</si>
  <si>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</si>
  <si>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</si>
  <si>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</si>
  <si>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</si>
  <si>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</si>
  <si>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</si>
  <si>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</si>
  <si>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</si>
  <si>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</si>
  <si>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</si>
  <si>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</si>
  <si>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</si>
  <si>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</si>
  <si>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</si>
  <si>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</si>
  <si>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</si>
  <si>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</si>
  <si>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</si>
  <si>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</si>
  <si>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</si>
  <si>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</si>
  <si>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</si>
  <si>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</si>
  <si>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</si>
  <si>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</si>
  <si>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</si>
  <si>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</si>
  <si>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</si>
  <si>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</si>
  <si>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</si>
  <si>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</si>
  <si>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</si>
  <si>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</si>
  <si>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</si>
  <si>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</si>
  <si>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</si>
  <si>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</si>
  <si>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</si>
  <si>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</si>
  <si>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</si>
  <si>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</si>
  <si>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</si>
  <si>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</si>
  <si>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</si>
  <si>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</si>
  <si>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</si>
  <si>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</si>
  <si>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</si>
  <si>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</si>
  <si>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</si>
  <si>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</si>
  <si>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</si>
  <si>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</si>
  <si>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</si>
  <si>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</si>
  <si>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</si>
  <si>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</si>
  <si>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</si>
  <si>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</si>
  <si>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</si>
  <si>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</si>
  <si>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</si>
  <si>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</si>
  <si>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</si>
  <si>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</si>
  <si>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</si>
  <si>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</si>
  <si>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</si>
  <si>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</si>
  <si>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</si>
  <si>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</si>
  <si>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</si>
  <si>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</si>
  <si>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</si>
  <si>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</si>
  <si>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</si>
  <si>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</si>
  <si>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</si>
  <si>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</si>
  <si>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</si>
  <si>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</si>
  <si>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</si>
  <si>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</si>
  <si>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</si>
  <si>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</si>
  <si>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</si>
  <si>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</si>
  <si>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</si>
  <si>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</si>
  <si>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</si>
  <si>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</si>
  <si>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</si>
  <si>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</si>
  <si>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</si>
  <si>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</si>
  <si>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</si>
  <si>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</si>
  <si>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</si>
  <si>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</si>
  <si>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</si>
  <si>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</si>
  <si>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</si>
  <si>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</si>
  <si>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</si>
  <si>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</si>
  <si>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</si>
  <si>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</si>
  <si>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</si>
  <si>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</si>
  <si>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</si>
  <si>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</si>
  <si>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</si>
  <si>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</si>
  <si>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</si>
  <si>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</si>
  <si>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</si>
  <si>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</si>
  <si>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</si>
  <si>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</si>
  <si>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</si>
  <si>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</si>
  <si>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</si>
  <si>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</si>
  <si>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</si>
  <si>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</si>
  <si>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</si>
  <si>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</si>
  <si>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</si>
  <si>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</si>
  <si>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</si>
  <si>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</si>
  <si>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</si>
  <si>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</si>
  <si>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</si>
  <si>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</si>
  <si>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</si>
  <si>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</si>
  <si>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</si>
  <si>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</si>
  <si>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</si>
  <si>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</si>
  <si>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</si>
  <si>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</si>
  <si>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</si>
  <si>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</si>
  <si>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</si>
  <si>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</si>
  <si>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</si>
  <si>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</si>
  <si>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</si>
  <si>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</si>
  <si>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</si>
  <si>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</si>
  <si>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</si>
  <si>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</si>
  <si>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</si>
  <si>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</si>
  <si>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</si>
  <si>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</si>
  <si>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</si>
  <si>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</si>
  <si>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</si>
  <si>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</si>
  <si>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</si>
  <si>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</si>
  <si>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</si>
  <si>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</si>
  <si>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</si>
  <si>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</si>
  <si>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</si>
  <si>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</si>
  <si>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</si>
  <si>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</si>
  <si>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</si>
  <si>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</si>
  <si>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</si>
  <si>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</si>
  <si>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</si>
  <si>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</si>
  <si>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</si>
  <si>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</si>
  <si>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</si>
  <si>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</si>
  <si>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</si>
  <si>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</si>
  <si>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</si>
  <si>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</si>
  <si>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</si>
  <si>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</si>
  <si>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</si>
  <si>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</si>
  <si>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</si>
  <si>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</si>
  <si>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</si>
  <si>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</si>
  <si>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</si>
  <si>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</si>
  <si>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</si>
  <si>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</si>
  <si>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</si>
  <si>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</si>
  <si>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</si>
  <si>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</si>
  <si>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</si>
  <si>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</si>
  <si>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</si>
  <si>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</si>
  <si>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</si>
  <si>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</si>
  <si>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</si>
  <si>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</si>
  <si>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</si>
  <si>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</si>
  <si>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</si>
  <si>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</si>
  <si>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</si>
  <si>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</si>
  <si>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</si>
  <si>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</si>
  <si>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</si>
  <si>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</si>
  <si>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</si>
  <si>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</si>
  <si>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</si>
  <si>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</si>
  <si>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</si>
  <si>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</si>
  <si>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</si>
  <si>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</si>
  <si>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</si>
  <si>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</si>
  <si>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</si>
  <si>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</si>
  <si>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</si>
  <si>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</si>
  <si>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</si>
  <si>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</si>
  <si>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</si>
  <si>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</si>
  <si>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</si>
  <si>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</si>
  <si>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</si>
  <si>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</si>
  <si>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</si>
  <si>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</si>
  <si>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</si>
  <si>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</si>
  <si>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</si>
  <si>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</si>
  <si>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</si>
  <si>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</si>
  <si>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</si>
  <si>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</si>
  <si>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</si>
  <si>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</si>
  <si>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</si>
  <si>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</si>
  <si>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</si>
  <si>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</si>
  <si>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</si>
  <si>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</si>
  <si>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</si>
  <si>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</si>
  <si>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</si>
  <si>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</si>
  <si>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</si>
  <si>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</si>
  <si>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</si>
  <si>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</si>
  <si>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</si>
  <si>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</si>
  <si>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</si>
  <si>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</si>
  <si>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</si>
  <si>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</si>
  <si>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</si>
  <si>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</si>
  <si>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</si>
  <si>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</si>
  <si>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</si>
  <si>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</si>
  <si>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</si>
  <si>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</si>
  <si>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</si>
  <si>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</si>
  <si>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</si>
  <si>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</si>
  <si>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</si>
  <si>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</si>
  <si>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</si>
  <si>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</si>
  <si>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</si>
  <si>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</si>
  <si>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</si>
  <si>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</si>
  <si>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</si>
  <si>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</si>
  <si>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</si>
  <si>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</si>
  <si>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</si>
  <si>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</si>
  <si>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</si>
  <si>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</si>
  <si>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</si>
  <si>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</si>
  <si>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</si>
  <si>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</si>
  <si>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</si>
  <si>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</si>
  <si>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</si>
  <si>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</si>
  <si>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</si>
  <si>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</si>
  <si>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</si>
  <si>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</si>
  <si>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</si>
  <si>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</si>
  <si>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</si>
  <si>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</si>
  <si>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</si>
  <si>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</si>
  <si>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</si>
  <si>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</si>
  <si>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</si>
  <si>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</si>
  <si>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</si>
  <si>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</si>
  <si>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</si>
  <si>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</si>
  <si>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</si>
  <si>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</si>
  <si>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</si>
  <si>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</si>
  <si>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</si>
  <si>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</si>
  <si>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</si>
  <si>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</si>
  <si>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</si>
  <si>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</si>
  <si>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</si>
  <si>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</si>
  <si>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</si>
  <si>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</si>
  <si>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</si>
  <si>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</si>
  <si>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</si>
  <si>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</si>
  <si>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</si>
  <si>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</si>
  <si>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</si>
  <si>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</si>
  <si>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</si>
  <si>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</si>
  <si>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</si>
  <si>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</si>
  <si>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</si>
  <si>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</si>
  <si>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</si>
  <si>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</si>
  <si>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</si>
  <si>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</si>
  <si>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</si>
  <si>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</si>
  <si>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</si>
  <si>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</si>
  <si>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</si>
  <si>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</si>
  <si>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</si>
  <si>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</si>
  <si>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</si>
  <si>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</si>
  <si>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</si>
  <si>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</si>
  <si>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</si>
  <si>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</si>
  <si>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</si>
  <si>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</si>
  <si>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</si>
  <si>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</si>
  <si>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</si>
  <si>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</si>
  <si>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</si>
  <si>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</si>
  <si>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</si>
  <si>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</si>
  <si>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</si>
  <si>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</si>
  <si>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</si>
  <si>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</si>
  <si>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</si>
  <si>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</si>
  <si>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</si>
  <si>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</si>
  <si>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</si>
  <si>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</si>
  <si>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</si>
  <si>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</si>
  <si>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</si>
  <si>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</si>
  <si>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</si>
  <si>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</si>
  <si>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</si>
  <si>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</si>
  <si>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</si>
  <si>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</si>
  <si>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</si>
  <si>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</si>
  <si>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</si>
  <si>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</si>
  <si>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</si>
  <si>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</si>
  <si>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</si>
  <si>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</si>
  <si>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</si>
  <si>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</si>
  <si>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</si>
  <si>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</si>
  <si>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</si>
  <si>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</si>
  <si>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</si>
  <si>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</si>
  <si>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</si>
  <si>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</si>
  <si>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</si>
  <si>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</si>
  <si>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</si>
  <si>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</si>
  <si>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</si>
  <si>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</si>
  <si>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</si>
  <si>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</si>
  <si>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</si>
  <si>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</si>
  <si>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</si>
  <si>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</si>
  <si>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</si>
  <si>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</si>
  <si>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</si>
  <si>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</si>
  <si>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</si>
  <si>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</si>
  <si>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</si>
  <si>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</si>
  <si>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</si>
  <si>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</si>
  <si>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</si>
  <si>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</si>
  <si>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</si>
  <si>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</si>
  <si>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</si>
  <si>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</si>
  <si>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</si>
  <si>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</si>
  <si>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</si>
  <si>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</si>
  <si>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</si>
  <si>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</si>
  <si>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</si>
  <si>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</si>
  <si>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</si>
  <si>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</si>
  <si>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</si>
  <si>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</si>
  <si>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</si>
  <si>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</si>
  <si>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</si>
  <si>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</si>
  <si>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</si>
  <si>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</si>
  <si>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</si>
  <si>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</si>
  <si>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</si>
  <si>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</si>
  <si>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</si>
  <si>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</si>
  <si>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</si>
  <si>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</si>
  <si>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</si>
  <si>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</si>
  <si>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</si>
  <si>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</si>
  <si>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</si>
  <si>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</si>
  <si>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</si>
  <si>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</si>
  <si>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</si>
  <si>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</si>
  <si>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</si>
  <si>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</si>
  <si>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</si>
  <si>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</si>
  <si>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</si>
  <si>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</si>
  <si>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</si>
  <si>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</si>
  <si>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</si>
  <si>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</si>
  <si>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</si>
  <si>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</si>
  <si>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</si>
  <si>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</si>
  <si>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</si>
  <si>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</si>
  <si>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</si>
  <si>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</si>
  <si>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</si>
  <si>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</si>
  <si>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</si>
  <si>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</si>
  <si>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</si>
  <si>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</si>
  <si>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</si>
  <si>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</si>
  <si>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</si>
  <si>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</si>
  <si>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</si>
  <si>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</si>
  <si>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</si>
  <si>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</si>
  <si>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</si>
  <si>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</si>
  <si>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</si>
  <si>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</si>
  <si>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</si>
  <si>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</si>
  <si>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</si>
  <si>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</si>
  <si>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</si>
  <si>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</si>
  <si>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</si>
  <si>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</si>
  <si>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</si>
  <si>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</si>
  <si>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</si>
  <si>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</si>
  <si>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</si>
  <si>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</si>
  <si>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</si>
  <si>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</si>
  <si>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</si>
  <si>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</si>
  <si>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</si>
  <si>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</si>
  <si>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</si>
  <si>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</si>
  <si>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</si>
  <si>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</si>
  <si>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</si>
  <si>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</si>
  <si>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</si>
  <si>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</si>
  <si>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</si>
  <si>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</si>
  <si>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</si>
  <si>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</si>
  <si>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</si>
  <si>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</si>
  <si>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</si>
  <si>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</si>
  <si>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</si>
  <si>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</si>
  <si>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</si>
  <si>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</si>
  <si>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</si>
  <si>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</si>
  <si>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</si>
  <si>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</si>
  <si>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</si>
  <si>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</si>
  <si>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</si>
  <si>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</si>
  <si>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</si>
  <si>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</si>
  <si>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</si>
  <si>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</si>
  <si>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</si>
  <si>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</si>
  <si>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</si>
  <si>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</si>
  <si>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</si>
  <si>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</si>
  <si>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</si>
  <si>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</si>
  <si>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</si>
  <si>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</si>
  <si>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</si>
  <si>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</si>
  <si>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</si>
  <si>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</si>
  <si>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</si>
  <si>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</si>
  <si>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</si>
  <si>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</si>
  <si>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</si>
  <si>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</si>
  <si>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</si>
  <si>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</si>
  <si>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</si>
  <si>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</si>
  <si>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</si>
  <si>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</si>
  <si>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</si>
  <si>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</si>
  <si>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</si>
  <si>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</si>
  <si>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</si>
  <si>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</si>
  <si>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</si>
  <si>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</si>
  <si>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</si>
  <si>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</si>
  <si>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</si>
  <si>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</si>
  <si>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</si>
  <si>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</si>
  <si>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</si>
  <si>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</si>
  <si>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</si>
  <si>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</si>
  <si>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</si>
  <si>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</si>
  <si>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</si>
  <si>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</si>
  <si>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</si>
  <si>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</si>
  <si>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</si>
  <si>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</si>
  <si>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</si>
  <si>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</si>
  <si>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</si>
  <si>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</si>
  <si>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</si>
  <si>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</si>
  <si>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</si>
  <si>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</si>
  <si>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</si>
  <si>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</si>
  <si>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</si>
  <si>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</si>
  <si>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</si>
  <si>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</si>
  <si>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</si>
  <si>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</si>
  <si>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</si>
  <si>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</si>
  <si>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</si>
  <si>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</si>
  <si>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</si>
  <si>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</si>
  <si>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</si>
  <si>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</si>
  <si>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</si>
  <si>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</si>
  <si>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</si>
  <si>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</si>
  <si>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</si>
  <si>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</si>
  <si>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</si>
  <si>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</si>
  <si>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</si>
  <si>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</si>
  <si>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</si>
  <si>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</si>
  <si>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</si>
  <si>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</si>
  <si>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</si>
  <si>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</si>
  <si>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</si>
  <si>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</si>
  <si>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</si>
  <si>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</si>
  <si>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</si>
  <si>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</si>
  <si>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</si>
  <si>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</si>
  <si>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</si>
  <si>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</si>
  <si>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</si>
  <si>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</si>
  <si>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</si>
  <si>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</si>
  <si>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</si>
  <si>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</si>
  <si>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</si>
  <si>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</si>
  <si>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</si>
  <si>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</si>
  <si>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</si>
  <si>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</si>
  <si>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</si>
  <si>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</si>
  <si>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</si>
  <si>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</si>
  <si>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</si>
  <si>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</si>
  <si>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</si>
  <si>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</si>
  <si>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</si>
  <si>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</si>
  <si>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</si>
  <si>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</si>
  <si>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</si>
  <si>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</si>
  <si>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</si>
  <si>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</si>
  <si>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</si>
  <si>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</si>
  <si>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</si>
  <si>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</si>
  <si>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</si>
  <si>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</si>
  <si>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</si>
  <si>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</si>
  <si>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</si>
  <si>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</si>
  <si>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</si>
  <si>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</si>
  <si>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</si>
  <si>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</si>
  <si>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</si>
  <si>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</si>
  <si>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</si>
  <si>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</si>
  <si>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</si>
  <si>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</si>
  <si>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</si>
  <si>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</si>
  <si>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</si>
  <si>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</si>
  <si>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</si>
  <si>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</si>
  <si>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</si>
  <si>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</si>
  <si>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</si>
  <si>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</si>
  <si>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</si>
  <si>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</si>
  <si>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</si>
  <si>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</si>
  <si>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</si>
  <si>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</si>
  <si>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</si>
  <si>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</si>
  <si>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</si>
  <si>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</si>
  <si>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</si>
  <si>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</si>
  <si>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</si>
  <si>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</si>
  <si>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</si>
  <si>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</si>
  <si>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</si>
  <si>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</si>
  <si>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</si>
  <si>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</si>
  <si>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</si>
  <si>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</si>
  <si>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</si>
  <si>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</si>
  <si>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</si>
  <si>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</si>
  <si>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</si>
  <si>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</si>
  <si>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</si>
  <si>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</si>
  <si>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</si>
  <si>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</si>
  <si>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</si>
  <si>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</si>
  <si>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</si>
  <si>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</si>
  <si>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</si>
  <si>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</si>
  <si>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</si>
  <si>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</si>
  <si>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</si>
  <si>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</si>
  <si>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</si>
  <si>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</si>
  <si>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</si>
  <si>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</si>
  <si>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</si>
  <si>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</si>
  <si>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</si>
  <si>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</si>
  <si>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</si>
  <si>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</si>
  <si>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</si>
  <si>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</si>
  <si>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</si>
  <si>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</si>
  <si>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</si>
  <si>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</si>
  <si>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</si>
  <si>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</si>
  <si>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</si>
  <si>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</si>
  <si>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</si>
  <si>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</si>
  <si>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</si>
  <si>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</si>
  <si>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</si>
  <si>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</si>
  <si>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</si>
  <si>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</si>
  <si>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</si>
  <si>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</si>
  <si>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</si>
  <si>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</si>
  <si>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</si>
  <si>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</si>
  <si>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</si>
  <si>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</si>
  <si>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</si>
  <si>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</si>
  <si>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</si>
  <si>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</si>
  <si>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</si>
  <si>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</si>
  <si>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</si>
  <si>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</si>
  <si>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</si>
  <si>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</si>
  <si>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</si>
  <si>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</si>
  <si>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</si>
  <si>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</si>
  <si>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</si>
  <si>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</si>
  <si>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</si>
  <si>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</si>
  <si>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</si>
  <si>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</si>
  <si>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</si>
  <si>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</si>
  <si>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</si>
  <si>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</si>
  <si>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</si>
  <si>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</si>
  <si>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</si>
  <si>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</si>
  <si>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</si>
  <si>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</si>
  <si>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</si>
  <si>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</si>
  <si>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</si>
  <si>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</si>
  <si>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</si>
  <si>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</si>
  <si>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</si>
  <si>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</si>
  <si>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</si>
  <si>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</si>
  <si>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</si>
  <si>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</si>
  <si>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</si>
  <si>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</si>
  <si>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</si>
  <si>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</si>
  <si>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</si>
  <si>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</si>
  <si>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</si>
  <si>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</si>
  <si>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</si>
  <si>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</si>
  <si>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</si>
  <si>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</si>
  <si>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</si>
  <si>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</si>
  <si>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</si>
  <si>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</si>
  <si>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</si>
  <si>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</si>
  <si>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</si>
  <si>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</si>
  <si>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</si>
  <si>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</si>
  <si>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</si>
  <si>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</si>
  <si>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</si>
  <si>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</si>
  <si>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</si>
  <si>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</si>
  <si>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</si>
  <si>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</si>
  <si>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</si>
  <si>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</si>
  <si>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</si>
  <si>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</si>
  <si>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</si>
  <si>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</si>
  <si>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</si>
  <si>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</si>
  <si>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</si>
  <si>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</si>
  <si>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</si>
  <si>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</si>
  <si>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</si>
  <si>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</si>
  <si>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</si>
  <si>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</si>
  <si>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</si>
  <si>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</si>
  <si>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</si>
  <si>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</si>
  <si>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</si>
  <si>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</si>
  <si>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</si>
  <si>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</si>
  <si>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</si>
  <si>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</si>
  <si>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</si>
  <si>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</si>
  <si>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</si>
  <si>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</si>
  <si>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</si>
  <si>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</si>
  <si>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</si>
  <si>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</si>
  <si>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</si>
  <si>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</si>
  <si>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</si>
  <si>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</si>
  <si>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</si>
  <si>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</si>
  <si>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</si>
  <si>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</si>
  <si>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</si>
  <si>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</si>
  <si>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</si>
  <si>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</si>
  <si>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</si>
  <si>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</si>
  <si>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</si>
  <si>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</si>
  <si>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</si>
  <si>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</si>
  <si>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</si>
  <si>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</si>
  <si>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</si>
  <si>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</si>
  <si>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</si>
  <si>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</si>
  <si>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</si>
  <si>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</si>
  <si>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</si>
  <si>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</si>
  <si>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</si>
  <si>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</si>
  <si>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</si>
  <si>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</si>
  <si>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</si>
  <si>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</si>
  <si>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</si>
  <si>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</si>
  <si>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</si>
  <si>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</si>
  <si>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</si>
  <si>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</si>
  <si>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</si>
  <si>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</si>
  <si>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</si>
  <si>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</si>
  <si>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</si>
  <si>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</si>
  <si>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</si>
  <si>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</si>
  <si>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</si>
  <si>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</si>
  <si>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</si>
  <si>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</si>
  <si>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</si>
  <si>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</si>
  <si>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</si>
  <si>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</si>
  <si>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</si>
  <si>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</si>
  <si>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</si>
  <si>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</si>
  <si>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</si>
  <si>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</si>
  <si>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</si>
  <si>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</si>
  <si>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</si>
  <si>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</si>
  <si>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</si>
  <si>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</si>
  <si>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</si>
  <si>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</si>
  <si>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</si>
  <si>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</si>
  <si>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</si>
  <si>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</si>
  <si>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</si>
  <si>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</si>
  <si>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</si>
  <si>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</si>
  <si>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</si>
  <si>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</si>
  <si>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</si>
  <si>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</si>
  <si>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</si>
  <si>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</si>
  <si>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</si>
  <si>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</si>
  <si>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</si>
  <si>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</si>
  <si>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</si>
  <si>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</si>
  <si>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</si>
  <si>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</si>
  <si>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</si>
  <si>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</si>
  <si>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</si>
  <si>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</si>
  <si>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</si>
  <si>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</si>
  <si>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</si>
  <si>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</si>
  <si>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</si>
  <si>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</si>
  <si>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</si>
  <si>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</si>
  <si>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</si>
  <si>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</si>
  <si>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</si>
  <si>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</si>
  <si>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</si>
  <si>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</si>
  <si>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</si>
  <si>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</si>
  <si>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</si>
  <si>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</si>
  <si>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</si>
  <si>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</si>
  <si>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</si>
  <si>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</si>
  <si>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</si>
  <si>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</si>
  <si>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</si>
  <si>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</si>
  <si>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</si>
  <si>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</si>
  <si>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</si>
  <si>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</si>
  <si>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</si>
  <si>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</si>
  <si>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</si>
  <si>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</si>
  <si>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</si>
  <si>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</si>
  <si>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</si>
  <si>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</si>
  <si>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</si>
  <si>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</si>
  <si>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</si>
  <si>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</si>
  <si>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</si>
  <si>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</si>
  <si>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</si>
  <si>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</si>
  <si>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</si>
  <si>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</si>
  <si>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</si>
  <si>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</si>
  <si>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</si>
  <si>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</si>
  <si>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</si>
  <si>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</si>
  <si>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</si>
  <si>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</si>
  <si>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</si>
  <si>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</si>
  <si>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</si>
  <si>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</si>
  <si>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</si>
  <si>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</si>
  <si>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</si>
  <si>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</si>
  <si>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</si>
  <si>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</si>
  <si>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</si>
  <si>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</si>
  <si>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</si>
  <si>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</si>
  <si>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</si>
  <si>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</si>
  <si>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</si>
  <si>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</si>
  <si>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</si>
  <si>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</si>
  <si>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</si>
  <si>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</si>
  <si>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</si>
  <si>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</si>
  <si>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</si>
  <si>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</si>
  <si>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</si>
  <si>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</si>
  <si>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</si>
  <si>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</si>
  <si>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</si>
  <si>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</si>
  <si>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</si>
  <si>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</si>
  <si>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</si>
  <si>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</si>
  <si>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</si>
  <si>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</si>
  <si>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</si>
  <si>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</si>
  <si>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</si>
  <si>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</si>
  <si>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</si>
  <si>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</si>
  <si>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</si>
  <si>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</si>
  <si>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</si>
  <si>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</si>
  <si>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</si>
  <si>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</si>
  <si>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</si>
  <si>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</si>
  <si>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</si>
  <si>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</si>
  <si>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</si>
  <si>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</si>
  <si>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</si>
  <si>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</si>
  <si>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</si>
  <si>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</si>
  <si>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</si>
  <si>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</si>
  <si>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</si>
  <si>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</si>
  <si>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</si>
  <si>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</si>
  <si>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</si>
  <si>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</si>
  <si>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</si>
  <si>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</si>
  <si>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</si>
  <si>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</si>
  <si>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</si>
  <si>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</si>
  <si>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</si>
  <si>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</si>
  <si>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</si>
  <si>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</si>
  <si>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</si>
  <si>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</si>
  <si>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</si>
  <si>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</si>
  <si>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</si>
  <si>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</si>
  <si>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</si>
  <si>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</si>
  <si>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</si>
  <si>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</si>
  <si>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</si>
  <si>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</si>
  <si>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</si>
  <si>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</si>
  <si>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</si>
  <si>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</si>
  <si>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</si>
  <si>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</si>
  <si>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</si>
  <si>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</si>
  <si>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</si>
  <si>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</si>
  <si>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</si>
  <si>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</si>
  <si>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</si>
  <si>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</si>
  <si>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</si>
  <si>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</si>
  <si>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</si>
  <si>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</si>
  <si>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</si>
  <si>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</si>
  <si>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</si>
  <si>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</si>
  <si>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</si>
  <si>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</si>
  <si>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</si>
  <si>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</si>
  <si>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</si>
  <si>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</si>
  <si>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</si>
  <si>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</si>
  <si>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</si>
  <si>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</si>
  <si>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</si>
  <si>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</si>
  <si>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</si>
  <si>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</si>
  <si>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</si>
  <si>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</si>
  <si>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</si>
  <si>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</si>
  <si>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</si>
  <si>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</si>
  <si>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</si>
  <si>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</si>
  <si>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</si>
  <si>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</si>
  <si>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</si>
  <si>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</si>
  <si>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</si>
  <si>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</si>
  <si>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</si>
  <si>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</si>
  <si>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</si>
  <si>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</si>
  <si>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</si>
  <si>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</si>
  <si>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</si>
  <si>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</si>
  <si>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</si>
  <si>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</si>
  <si>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</si>
  <si>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</si>
  <si>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</si>
  <si>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</si>
  <si>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</si>
  <si>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</si>
  <si>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</si>
  <si>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</si>
  <si>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</si>
  <si>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</si>
  <si>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</si>
  <si>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</si>
  <si>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</si>
  <si>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</si>
  <si>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</si>
  <si>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</si>
  <si>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</si>
  <si>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</si>
  <si>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</si>
  <si>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</si>
  <si>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</si>
  <si>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</si>
  <si>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</si>
  <si>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</si>
  <si>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</si>
  <si>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</si>
  <si>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</si>
  <si>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</si>
  <si>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</si>
  <si>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</si>
  <si>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</si>
  <si>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</si>
  <si>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</si>
  <si>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</si>
  <si>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</si>
  <si>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</si>
  <si>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</si>
  <si>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</si>
  <si>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</si>
  <si>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</si>
  <si>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</si>
  <si>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</si>
  <si>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</si>
  <si>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</si>
  <si>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</si>
  <si>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</si>
  <si>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</si>
  <si>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</si>
  <si>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</si>
  <si>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</si>
  <si>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</si>
  <si>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</si>
  <si>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</si>
  <si>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</si>
  <si>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</si>
  <si>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</si>
  <si>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</si>
  <si>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</si>
  <si>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</si>
  <si>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</si>
  <si>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</si>
  <si>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</si>
  <si>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</si>
  <si>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</si>
  <si>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</si>
  <si>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</si>
  <si>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</si>
  <si>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</si>
  <si>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</si>
  <si>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</si>
  <si>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</si>
  <si>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</si>
  <si>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</si>
  <si>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</si>
  <si>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</si>
  <si>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</si>
  <si>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</si>
  <si>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</si>
  <si>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</si>
  <si>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</si>
  <si>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</si>
  <si>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</si>
  <si>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</si>
  <si>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</si>
  <si>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</si>
  <si>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</si>
  <si>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</si>
  <si>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</si>
  <si>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</si>
  <si>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</si>
  <si>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</si>
  <si>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</si>
  <si>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</si>
  <si>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</si>
  <si>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</si>
  <si>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</si>
  <si>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</si>
  <si>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</si>
  <si>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</si>
  <si>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</si>
  <si>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</si>
  <si>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</si>
  <si>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</si>
  <si>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</si>
  <si>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</si>
  <si>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</si>
  <si>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</si>
  <si>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</si>
  <si>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</si>
  <si>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</si>
  <si>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</si>
  <si>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</si>
  <si>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</si>
  <si>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</si>
  <si>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</si>
  <si>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</si>
  <si>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</si>
  <si>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</si>
  <si>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</si>
  <si>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</si>
  <si>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</si>
  <si>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</si>
  <si>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</si>
  <si>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</si>
  <si>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</si>
  <si>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</si>
  <si>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</si>
  <si>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</si>
  <si>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</si>
  <si>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</si>
  <si>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</si>
  <si>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</si>
  <si>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</si>
  <si>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</si>
  <si>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</si>
  <si>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</si>
  <si>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</si>
  <si>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</si>
  <si>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</si>
  <si>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</si>
  <si>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</si>
  <si>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</si>
  <si>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</si>
  <si>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</si>
  <si>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</si>
  <si>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</si>
  <si>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</si>
  <si>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</si>
  <si>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</si>
  <si>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</si>
  <si>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</si>
  <si>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</si>
  <si>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</si>
  <si>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</si>
  <si>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</si>
  <si>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</si>
  <si>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</si>
  <si>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</si>
  <si>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</si>
  <si>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</si>
  <si>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</si>
  <si>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</si>
  <si>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</si>
  <si>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</si>
  <si>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</si>
  <si>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</si>
  <si>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</si>
  <si>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</si>
  <si>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</si>
  <si>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</si>
  <si>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</si>
  <si>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</si>
  <si>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</si>
  <si>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</si>
  <si>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</si>
  <si>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</si>
  <si>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</si>
  <si>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</si>
  <si>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</si>
  <si>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</si>
  <si>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</si>
  <si>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</si>
  <si>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</si>
  <si>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</si>
  <si>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</si>
  <si>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</si>
  <si>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</si>
  <si>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</si>
  <si>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</si>
  <si>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</si>
  <si>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</si>
  <si>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</si>
  <si>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</si>
  <si>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</si>
  <si>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</si>
  <si>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</si>
  <si>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</si>
  <si>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</si>
  <si>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</si>
  <si>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</si>
  <si>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</si>
  <si>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</si>
  <si>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</si>
  <si>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</si>
  <si>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</si>
  <si>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</si>
  <si>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</si>
  <si>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</si>
  <si>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</si>
  <si>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</si>
  <si>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</si>
  <si>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</si>
  <si>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</si>
  <si>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</si>
  <si>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</si>
  <si>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</si>
  <si>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</si>
  <si>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</si>
  <si>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</si>
  <si>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</si>
  <si>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</si>
  <si>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</si>
  <si>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</si>
  <si>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</si>
  <si>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</si>
  <si>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</si>
  <si>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</si>
  <si>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</si>
  <si>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</si>
  <si>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</si>
  <si>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</si>
  <si>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</si>
  <si>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</si>
  <si>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</si>
  <si>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</si>
  <si>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</si>
  <si>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</si>
  <si>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</si>
  <si>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</si>
  <si>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</si>
  <si>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</si>
  <si>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</si>
  <si>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</si>
  <si>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</si>
  <si>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</si>
  <si>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</si>
  <si>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</si>
  <si>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</si>
  <si>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</si>
  <si>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</si>
  <si>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</si>
  <si>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</si>
  <si>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</si>
  <si>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</si>
  <si>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</si>
  <si>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</si>
  <si>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</si>
  <si>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</si>
  <si>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</si>
  <si>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</si>
  <si>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</si>
  <si>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</si>
  <si>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</si>
  <si>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</si>
  <si>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</si>
  <si>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</si>
  <si>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</si>
  <si>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</si>
  <si>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</si>
  <si>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</si>
  <si>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</si>
  <si>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</si>
  <si>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</si>
  <si>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</si>
  <si>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</si>
  <si>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</si>
  <si>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</si>
  <si>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</si>
  <si>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</si>
  <si>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</si>
  <si>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</si>
  <si>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</si>
  <si>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</si>
  <si>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</si>
  <si>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</si>
  <si>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</si>
  <si>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</si>
  <si>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</si>
  <si>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</si>
  <si>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</si>
  <si>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</si>
  <si>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</si>
  <si>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</si>
  <si>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</si>
  <si>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</si>
  <si>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</si>
  <si>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</si>
  <si>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</si>
  <si>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</si>
  <si>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</si>
  <si>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</si>
  <si>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</si>
  <si>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</si>
  <si>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</si>
  <si>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</si>
  <si>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</si>
  <si>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</si>
  <si>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</si>
  <si>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</si>
  <si>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</si>
  <si>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</si>
  <si>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</si>
  <si>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</si>
  <si>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</si>
  <si>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</si>
  <si>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</si>
  <si>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</si>
  <si>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</si>
  <si>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</si>
  <si>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</si>
  <si>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</si>
  <si>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</si>
  <si>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</si>
  <si>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</si>
  <si>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</si>
  <si>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</si>
  <si>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</si>
  <si>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</si>
  <si>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</si>
  <si>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</si>
  <si>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</si>
  <si>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</si>
  <si>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</si>
  <si>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</si>
  <si>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</si>
  <si>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</si>
  <si>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</si>
  <si>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</si>
  <si>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</si>
  <si>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</si>
  <si>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</si>
  <si>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</si>
  <si>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</si>
  <si>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</si>
  <si>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</si>
  <si>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</si>
  <si>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</si>
  <si>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</si>
  <si>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</si>
  <si>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</si>
  <si>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</si>
  <si>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</si>
  <si>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</si>
  <si>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</si>
  <si>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</si>
  <si>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</si>
  <si>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</si>
  <si>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</si>
  <si>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</si>
  <si>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</si>
  <si>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</si>
  <si>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</si>
  <si>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</si>
  <si>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</si>
  <si>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</si>
  <si>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</si>
  <si>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</si>
  <si>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</si>
  <si>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</si>
  <si>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</si>
  <si>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</si>
  <si>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</si>
  <si>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</si>
  <si>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</si>
  <si>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</si>
  <si>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</si>
  <si>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</si>
  <si>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</si>
  <si>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</si>
  <si>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</si>
  <si>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</si>
  <si>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</si>
  <si>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</si>
  <si>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</si>
  <si>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</si>
  <si>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</si>
  <si>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</si>
  <si>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</si>
  <si>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</si>
  <si>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</si>
  <si>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</si>
  <si>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</si>
  <si>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</si>
  <si>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</si>
  <si>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</si>
  <si>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</si>
  <si>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</si>
  <si>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</si>
  <si>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</si>
  <si>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</si>
  <si>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</si>
  <si>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</si>
  <si>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</si>
  <si>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</si>
  <si>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</si>
  <si>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</si>
  <si>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</si>
  <si>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</si>
  <si>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</si>
  <si>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</si>
  <si>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</si>
  <si>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</si>
  <si>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</si>
  <si>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</si>
  <si>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</si>
  <si>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</si>
  <si>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</si>
  <si>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</si>
  <si>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</si>
  <si>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</si>
  <si>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</si>
  <si>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</si>
  <si>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</si>
  <si>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</si>
  <si>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</si>
  <si>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</si>
  <si>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</si>
  <si>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</si>
  <si>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</si>
  <si>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</si>
  <si>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</si>
  <si>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</si>
  <si>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</si>
  <si>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</si>
  <si>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</si>
  <si>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</si>
  <si>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</si>
  <si>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</si>
  <si>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</si>
  <si>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</si>
  <si>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</si>
  <si>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</si>
  <si>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</si>
  <si>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</si>
  <si>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</si>
  <si>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</si>
  <si>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</si>
  <si>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</si>
  <si>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</si>
  <si>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</si>
  <si>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</si>
  <si>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</si>
  <si>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</si>
  <si>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</si>
  <si>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</si>
  <si>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</si>
  <si>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</si>
  <si>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</si>
  <si>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</si>
  <si>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</si>
  <si>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</si>
  <si>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</si>
  <si>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</si>
  <si>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</si>
  <si>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</si>
  <si>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</si>
  <si>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</si>
  <si>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</si>
  <si>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</si>
  <si>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</si>
  <si>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</si>
  <si>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</si>
  <si>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</si>
  <si>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</si>
  <si>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</si>
  <si>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</si>
  <si>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</si>
  <si>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</si>
  <si>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</si>
  <si>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</si>
  <si>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</si>
  <si>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</si>
  <si>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</si>
  <si>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</si>
  <si>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</si>
  <si>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</si>
  <si>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</si>
  <si>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</si>
  <si>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</si>
  <si>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</si>
  <si>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</si>
  <si>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</si>
  <si>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</si>
  <si>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</si>
  <si>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</si>
  <si>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</si>
  <si>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</si>
  <si>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</si>
  <si>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</si>
  <si>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</si>
  <si>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</si>
  <si>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</si>
  <si>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</si>
  <si>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</si>
  <si>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</si>
  <si>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</si>
  <si>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</si>
  <si>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</si>
  <si>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</si>
  <si>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</si>
  <si>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</si>
  <si>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</si>
  <si>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</si>
  <si>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</si>
  <si>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</si>
  <si>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</si>
  <si>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</si>
  <si>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</si>
  <si>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</si>
  <si>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</si>
  <si>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</si>
  <si>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</si>
  <si>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</si>
  <si>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</si>
  <si>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</si>
  <si>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</si>
  <si>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</si>
  <si>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</si>
  <si>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</si>
  <si>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</si>
  <si>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</si>
  <si>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</si>
  <si>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</si>
  <si>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</si>
  <si>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</si>
  <si>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</si>
  <si>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</si>
  <si>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</si>
  <si>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</si>
  <si>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</si>
  <si>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</si>
  <si>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</si>
  <si>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</si>
  <si>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</si>
  <si>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</si>
  <si>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</si>
  <si>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</si>
  <si>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</si>
  <si>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</si>
  <si>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</si>
  <si>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</si>
  <si>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</si>
  <si>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</si>
  <si>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</si>
  <si>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</si>
  <si>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</si>
  <si>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</si>
  <si>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</si>
  <si>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</si>
  <si>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</si>
  <si>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</si>
  <si>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</si>
  <si>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</si>
  <si>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</si>
  <si>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</si>
  <si>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</si>
  <si>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</si>
  <si>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</si>
  <si>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</si>
  <si>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</si>
  <si>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</si>
  <si>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</si>
  <si>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</si>
  <si>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</si>
  <si>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</si>
  <si>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</si>
  <si>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</si>
  <si>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</si>
  <si>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</si>
  <si>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</si>
  <si>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</si>
  <si>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</si>
  <si>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</si>
  <si>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</si>
  <si>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</si>
  <si>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</si>
  <si>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</si>
  <si>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</si>
  <si>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</si>
  <si>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</si>
  <si>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</si>
  <si>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</si>
  <si>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</si>
  <si>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</si>
  <si>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</si>
  <si>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</si>
  <si>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</si>
  <si>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</si>
  <si>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</si>
  <si>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</si>
  <si>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</si>
  <si>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</si>
  <si>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</si>
  <si>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</si>
  <si>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</si>
  <si>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</si>
  <si>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</si>
  <si>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</si>
  <si>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</si>
  <si>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</si>
  <si>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</si>
  <si>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</si>
  <si>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</si>
  <si>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</si>
  <si>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</si>
  <si>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</si>
  <si>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</si>
  <si>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</si>
  <si>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</si>
  <si>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</si>
  <si>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</si>
  <si>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</si>
  <si>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</si>
  <si>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</si>
  <si>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</si>
  <si>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</si>
  <si>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</si>
  <si>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</si>
  <si>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</si>
  <si>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</si>
  <si>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</si>
  <si>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</si>
  <si>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</si>
  <si>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</si>
  <si>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</si>
  <si>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</si>
  <si>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</si>
  <si>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</si>
  <si>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</si>
  <si>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</si>
  <si>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</si>
  <si>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</si>
  <si>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</si>
  <si>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</si>
  <si>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</si>
  <si>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</si>
  <si>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</si>
  <si>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</si>
  <si>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</si>
  <si>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</si>
  <si>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</si>
  <si>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</si>
  <si>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</si>
  <si>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</si>
  <si>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</si>
  <si>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</si>
  <si>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</si>
  <si>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</si>
  <si>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</si>
  <si>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</si>
  <si>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</si>
  <si>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</si>
  <si>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</si>
  <si>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</si>
  <si>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</si>
  <si>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</si>
  <si>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</si>
  <si>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</si>
  <si>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</si>
  <si>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</si>
  <si>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</si>
  <si>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</si>
  <si>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</si>
  <si>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</si>
  <si>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</si>
  <si>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</si>
  <si>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</si>
  <si>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</si>
  <si>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</si>
  <si>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</si>
  <si>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</si>
  <si>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</si>
  <si>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</si>
  <si>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</si>
  <si>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</si>
  <si>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</si>
  <si>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</si>
  <si>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</si>
  <si>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</si>
  <si>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</si>
  <si>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</si>
  <si>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</si>
  <si>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</si>
  <si>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</si>
  <si>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</si>
  <si>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</si>
  <si>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</si>
  <si>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</si>
  <si>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</si>
  <si>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</si>
  <si>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</si>
  <si>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</si>
  <si>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</si>
  <si>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</si>
  <si>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</si>
  <si>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</si>
  <si>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</si>
  <si>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</si>
  <si>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</si>
  <si>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</si>
  <si>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</si>
  <si>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</si>
  <si>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</si>
  <si>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</si>
  <si>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</si>
  <si>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</si>
  <si>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</si>
  <si>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</si>
  <si>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</si>
  <si>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</si>
  <si>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</si>
  <si>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</si>
  <si>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</si>
  <si>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</si>
  <si>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</si>
  <si>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</si>
  <si>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</si>
  <si>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</si>
  <si>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</si>
  <si>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</si>
  <si>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</si>
  <si>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</si>
  <si>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</si>
  <si>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</si>
  <si>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</si>
  <si>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</si>
  <si>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</si>
  <si>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</si>
  <si>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</si>
  <si>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</si>
  <si>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</si>
  <si>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</si>
  <si>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</si>
  <si>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</si>
  <si>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</si>
  <si>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</si>
  <si>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</si>
  <si>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</si>
  <si>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</si>
  <si>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</si>
  <si>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</si>
  <si>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</si>
  <si>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</si>
  <si>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</si>
  <si>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</si>
  <si>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</si>
  <si>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</si>
  <si>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</si>
  <si>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</si>
  <si>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</si>
  <si>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</si>
  <si>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</si>
  <si>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</si>
  <si>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</si>
  <si>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</si>
  <si>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</si>
  <si>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</si>
  <si>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</si>
  <si>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</si>
  <si>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</si>
  <si>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</si>
  <si>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</si>
  <si>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</si>
  <si>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</si>
  <si>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</si>
  <si>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</si>
  <si>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</si>
  <si>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</si>
  <si>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</si>
  <si>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</si>
  <si>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</si>
  <si>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</si>
  <si>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</si>
  <si>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</si>
  <si>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</si>
  <si>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</si>
  <si>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</si>
  <si>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</si>
  <si>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</si>
  <si>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</si>
  <si>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</si>
  <si>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</si>
  <si>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</si>
  <si>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</si>
  <si>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</si>
  <si>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</si>
  <si>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</si>
  <si>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</si>
  <si>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</si>
  <si>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</si>
  <si>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</si>
  <si>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</si>
  <si>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</si>
  <si>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</si>
  <si>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</si>
  <si>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</si>
  <si>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</si>
  <si>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</si>
  <si>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</si>
  <si>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</si>
  <si>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</si>
  <si>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</si>
  <si>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</si>
  <si>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</si>
  <si>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</si>
  <si>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</si>
  <si>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</si>
  <si>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</si>
  <si>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</si>
  <si>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</si>
  <si>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</si>
  <si>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</si>
  <si>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</si>
  <si>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</si>
  <si>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</si>
  <si>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</si>
  <si>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</si>
  <si>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</si>
  <si>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</si>
  <si>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</si>
  <si>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</si>
  <si>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</si>
  <si>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</si>
  <si>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</si>
  <si>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</si>
  <si>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</si>
  <si>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</si>
  <si>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</si>
  <si>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</si>
  <si>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</si>
  <si>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</si>
  <si>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</si>
  <si>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</si>
  <si>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</si>
  <si>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</si>
  <si>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</si>
  <si>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</si>
  <si>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</si>
  <si>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</si>
  <si>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</si>
  <si>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</si>
  <si>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</si>
  <si>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</si>
  <si>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</si>
  <si>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</si>
  <si>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</si>
  <si>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</si>
  <si>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</si>
  <si>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</si>
  <si>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</si>
  <si>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</si>
  <si>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</si>
  <si>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</si>
  <si>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</si>
  <si>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</si>
  <si>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</si>
  <si>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</si>
  <si>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</si>
  <si>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</si>
  <si>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</si>
  <si>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</si>
  <si>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</si>
  <si>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</si>
  <si>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</si>
  <si>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</si>
  <si>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</si>
  <si>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</si>
  <si>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</si>
  <si>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</si>
  <si>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</si>
  <si>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</si>
  <si>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</si>
  <si>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</si>
  <si>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</si>
  <si>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</si>
  <si>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</si>
  <si>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</si>
  <si>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</si>
  <si>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</si>
  <si>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</si>
  <si>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</si>
  <si>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</si>
  <si>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</si>
  <si>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</si>
  <si>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</si>
  <si>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</si>
  <si>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</si>
  <si>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</si>
  <si>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</si>
  <si>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</si>
  <si>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</si>
  <si>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</si>
  <si>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</si>
  <si>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</si>
  <si>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</si>
  <si>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</si>
  <si>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</si>
  <si>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</si>
  <si>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</si>
  <si>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</si>
  <si>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</si>
  <si>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</si>
  <si>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</si>
  <si>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</si>
  <si>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</si>
  <si>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</si>
  <si>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</si>
  <si>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</si>
  <si>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</si>
  <si>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</si>
  <si>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</si>
  <si>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</si>
  <si>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</si>
  <si>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</si>
  <si>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</si>
  <si>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</si>
  <si>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</si>
  <si>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</si>
  <si>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</si>
  <si>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</si>
  <si>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</si>
  <si>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</si>
  <si>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</si>
  <si>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</si>
  <si>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</si>
  <si>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</si>
  <si>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</si>
  <si>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</si>
  <si>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</si>
  <si>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</si>
  <si>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</si>
  <si>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</si>
  <si>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</si>
  <si>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</si>
  <si>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</si>
  <si>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</si>
  <si>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</si>
  <si>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</si>
  <si>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</si>
  <si>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</si>
  <si>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</si>
  <si>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</si>
  <si>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</si>
  <si>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</si>
  <si>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</si>
  <si>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</si>
  <si>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</si>
  <si>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</si>
  <si>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</si>
  <si>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</si>
  <si>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</si>
  <si>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</si>
  <si>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</si>
  <si>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</si>
  <si>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</si>
  <si>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</si>
  <si>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</si>
  <si>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</si>
  <si>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</si>
  <si>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</si>
  <si>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</si>
  <si>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</si>
  <si>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</si>
  <si>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</si>
  <si>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</si>
  <si>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</si>
  <si>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</si>
  <si>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</si>
  <si>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</si>
  <si>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</si>
  <si>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</si>
  <si>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</si>
  <si>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</si>
  <si>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</si>
  <si>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</si>
  <si>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</si>
  <si>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</si>
  <si>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</si>
  <si>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</si>
  <si>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</si>
  <si>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</si>
  <si>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</si>
  <si>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</si>
  <si>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</si>
  <si>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</si>
  <si>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</si>
  <si>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</si>
  <si>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</si>
  <si>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</si>
  <si>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</si>
  <si>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</si>
  <si>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</si>
  <si>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</si>
  <si>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</si>
  <si>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</si>
  <si>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</si>
  <si>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</si>
  <si>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</si>
  <si>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</si>
  <si>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</si>
  <si>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</si>
  <si>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</si>
  <si>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</si>
  <si>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</si>
  <si>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</si>
  <si>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</si>
  <si>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</si>
  <si>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</si>
  <si>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</si>
  <si>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</si>
  <si>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</si>
  <si>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</si>
  <si>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</si>
  <si>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</si>
  <si>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</si>
  <si>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</si>
  <si>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</si>
  <si>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</si>
  <si>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</si>
  <si>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</si>
  <si>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</si>
  <si>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</si>
  <si>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</si>
  <si>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</si>
  <si>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</si>
  <si>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</si>
  <si>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</si>
  <si>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</si>
  <si>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</si>
  <si>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</si>
  <si>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</si>
  <si>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</si>
  <si>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</si>
  <si>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</si>
  <si>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</si>
  <si>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</si>
  <si>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</si>
  <si>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</si>
  <si>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</si>
  <si>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</si>
  <si>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</si>
  <si>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</si>
  <si>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</si>
  <si>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</si>
  <si>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</si>
  <si>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</si>
  <si>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</si>
  <si>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</si>
  <si>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</si>
  <si>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</si>
  <si>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</si>
  <si>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</si>
  <si>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</si>
  <si>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</si>
  <si>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</si>
  <si>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</si>
  <si>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</si>
  <si>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</si>
  <si>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</si>
  <si>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</si>
  <si>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</si>
  <si>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</si>
  <si>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</si>
  <si>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</si>
  <si>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</si>
  <si>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</si>
  <si>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</si>
  <si>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</si>
  <si>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</si>
  <si>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</si>
  <si>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</si>
  <si>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</si>
  <si>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</si>
  <si>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</si>
  <si>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</si>
  <si>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</si>
  <si>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</si>
  <si>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</si>
  <si>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</si>
  <si>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</si>
  <si>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</si>
  <si>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</si>
  <si>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</si>
  <si>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</si>
  <si>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</si>
  <si>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</si>
  <si>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</si>
  <si>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</si>
  <si>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</si>
  <si>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</si>
  <si>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</si>
  <si>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</si>
  <si>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</si>
  <si>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</si>
  <si>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</si>
  <si>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</si>
  <si>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</si>
  <si>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</si>
  <si>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</si>
  <si>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</si>
  <si>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</si>
  <si>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</si>
  <si>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</si>
  <si>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</si>
  <si>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</si>
  <si>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</si>
  <si>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</si>
  <si>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</si>
  <si>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</si>
  <si>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</si>
  <si>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</si>
  <si>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</si>
  <si>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</si>
  <si>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</si>
  <si>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</si>
  <si>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</si>
  <si>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</si>
  <si>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</si>
  <si>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</si>
  <si>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</si>
  <si>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</si>
  <si>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</si>
  <si>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</si>
  <si>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</si>
  <si>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</si>
  <si>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</si>
  <si>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</si>
  <si>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</si>
  <si>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</si>
  <si>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</si>
  <si>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</si>
  <si>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</si>
  <si>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</si>
  <si>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</si>
  <si>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</si>
  <si>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</si>
  <si>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</si>
  <si>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</si>
  <si>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</si>
  <si>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</si>
  <si>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</si>
  <si>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</si>
  <si>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</si>
  <si>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</si>
  <si>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</si>
  <si>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</si>
  <si>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</si>
  <si>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</si>
  <si>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</si>
  <si>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</si>
  <si>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</si>
  <si>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</si>
  <si>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</si>
  <si>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</si>
  <si>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</si>
  <si>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</si>
  <si>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</si>
  <si>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</si>
  <si>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</si>
  <si>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</si>
  <si>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</si>
  <si>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</si>
  <si>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</si>
  <si>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</si>
  <si>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</si>
  <si>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</si>
  <si>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</si>
  <si>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</si>
  <si>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</si>
  <si>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</si>
  <si>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</si>
  <si>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</si>
  <si>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</si>
  <si>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</si>
  <si>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</si>
  <si>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</si>
  <si>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</si>
  <si>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</si>
  <si>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</si>
  <si>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</si>
  <si>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</si>
  <si>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</si>
  <si>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</si>
  <si>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</si>
  <si>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</si>
  <si>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</si>
  <si>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</si>
  <si>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</si>
  <si>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</si>
  <si>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</si>
  <si>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</si>
  <si>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</si>
  <si>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</si>
  <si>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</si>
  <si>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</si>
  <si>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</si>
  <si>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</si>
  <si>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</si>
  <si>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</si>
  <si>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</si>
  <si>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</si>
  <si>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</si>
  <si>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</si>
  <si>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</si>
  <si>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</si>
  <si>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</si>
  <si>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</si>
  <si>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</si>
  <si>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</si>
  <si>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</si>
  <si>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</si>
  <si>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</si>
  <si>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</si>
  <si>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</si>
  <si>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</si>
  <si>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</si>
  <si>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</si>
  <si>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</si>
  <si>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</si>
  <si>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</si>
  <si>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</si>
  <si>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</si>
  <si>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</si>
  <si>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</si>
  <si>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</si>
  <si>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</si>
  <si>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</si>
  <si>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</si>
  <si>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</si>
  <si>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</si>
  <si>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</si>
  <si>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</si>
  <si>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</si>
  <si>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</si>
  <si>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</si>
  <si>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</si>
  <si>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</si>
  <si>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</si>
  <si>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</si>
  <si>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</si>
  <si>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</si>
  <si>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</si>
  <si>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</si>
  <si>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</si>
  <si>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</si>
  <si>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</si>
  <si>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</si>
  <si>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</si>
  <si>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</si>
  <si>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</si>
  <si>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</si>
  <si>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</si>
  <si>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</si>
  <si>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</si>
  <si>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</si>
  <si>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</si>
  <si>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</si>
  <si>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</si>
  <si>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</si>
  <si>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</si>
  <si>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</si>
  <si>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</si>
  <si>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</si>
  <si>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</si>
  <si>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</si>
  <si>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</si>
  <si>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</si>
  <si>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</si>
  <si>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</si>
  <si>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</si>
  <si>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</si>
  <si>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</si>
  <si>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</si>
  <si>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</si>
  <si>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</si>
  <si>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</si>
  <si>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</si>
  <si>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</si>
  <si>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</si>
  <si>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</si>
  <si>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</si>
  <si>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</si>
  <si>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</si>
  <si>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</si>
  <si>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</si>
  <si>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</si>
  <si>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</si>
  <si>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</si>
  <si>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</si>
  <si>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</si>
  <si>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</si>
  <si>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</si>
  <si>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</si>
  <si>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</si>
  <si>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</si>
  <si>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</si>
  <si>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</si>
  <si>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</si>
  <si>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</si>
  <si>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</si>
  <si>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</si>
  <si>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</si>
  <si>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</si>
  <si>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</si>
  <si>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</si>
  <si>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</si>
  <si>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</si>
  <si>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</si>
  <si>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</si>
  <si>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</si>
  <si>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</si>
  <si>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</si>
  <si>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</si>
  <si>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</si>
  <si>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</si>
  <si>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</si>
  <si>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</si>
  <si>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</si>
  <si>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</si>
  <si>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</si>
  <si>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</si>
  <si>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</si>
  <si>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</si>
  <si>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</si>
  <si>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</si>
  <si>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</si>
  <si>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</si>
  <si>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</si>
  <si>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</si>
  <si>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</si>
  <si>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</si>
  <si>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</si>
  <si>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</si>
  <si>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</si>
  <si>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</si>
  <si>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</si>
  <si>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</si>
  <si>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</si>
  <si>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</si>
  <si>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</si>
  <si>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</si>
  <si>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</si>
  <si>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</si>
  <si>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</si>
  <si>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</si>
  <si>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</si>
  <si>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</si>
  <si>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</si>
  <si>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</si>
  <si>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</si>
  <si>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</si>
  <si>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</si>
  <si>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</si>
  <si>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</si>
  <si>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</si>
  <si>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</si>
  <si>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</si>
  <si>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</si>
  <si>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</si>
  <si>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</si>
  <si>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</si>
  <si>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</si>
  <si>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</si>
  <si>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</si>
  <si>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</si>
  <si>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</si>
  <si>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</si>
  <si>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</si>
  <si>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</si>
  <si>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</si>
  <si>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</si>
  <si>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</si>
  <si>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</si>
  <si>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</si>
  <si>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</si>
  <si>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</si>
  <si>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</si>
  <si>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</si>
  <si>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</si>
  <si>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</si>
  <si>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</si>
  <si>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</si>
  <si>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</si>
  <si>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</si>
  <si>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</si>
  <si>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</si>
  <si>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</si>
  <si>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</si>
  <si>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</si>
  <si>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</si>
  <si>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</si>
  <si>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</si>
  <si>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</si>
  <si>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</si>
  <si>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</si>
  <si>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</si>
  <si>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</si>
  <si>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</si>
  <si>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</si>
  <si>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</si>
  <si>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</si>
  <si>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</si>
  <si>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</si>
  <si>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</si>
  <si>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</si>
  <si>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</si>
  <si>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</si>
  <si>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</si>
  <si>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</si>
  <si>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</si>
  <si>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</si>
  <si>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</si>
  <si>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</si>
  <si>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</si>
  <si>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</si>
  <si>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</si>
  <si>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</si>
  <si>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</si>
  <si>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</si>
  <si>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</si>
  <si>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</si>
  <si>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</si>
  <si>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</si>
  <si>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</si>
  <si>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</si>
  <si>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</si>
  <si>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</si>
  <si>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</si>
  <si>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</si>
  <si>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</si>
  <si>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</si>
  <si>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</si>
  <si>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</si>
  <si>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</si>
  <si>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</si>
  <si>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</si>
  <si>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</si>
  <si>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</si>
  <si>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</si>
  <si>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</si>
  <si>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</si>
  <si>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</si>
  <si>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</si>
  <si>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</si>
  <si>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</si>
  <si>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</si>
  <si>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</si>
  <si>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</si>
  <si>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</si>
  <si>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</si>
  <si>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</si>
  <si>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</si>
  <si>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</si>
  <si>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</si>
  <si>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</si>
  <si>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</si>
  <si>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</si>
  <si>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</si>
  <si>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</si>
  <si>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</si>
  <si>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</si>
  <si>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</si>
  <si>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</si>
  <si>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</si>
  <si>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</si>
  <si>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</si>
  <si>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</si>
  <si>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</si>
  <si>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</si>
  <si>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</si>
  <si>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</si>
  <si>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</si>
  <si>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</si>
  <si>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</si>
  <si>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</si>
  <si>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</si>
  <si>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</si>
  <si>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</si>
  <si>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</si>
  <si>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</si>
  <si>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</si>
  <si>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</si>
  <si>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</si>
  <si>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</si>
  <si>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</si>
  <si>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</si>
  <si>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</si>
  <si>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</si>
  <si>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</si>
  <si>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</si>
  <si>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</si>
  <si>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</si>
  <si>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</si>
  <si>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</si>
  <si>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</si>
  <si>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</si>
  <si>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</si>
  <si>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</si>
  <si>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</si>
  <si>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</si>
  <si>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</si>
  <si>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</si>
  <si>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</si>
  <si>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</si>
  <si>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</si>
  <si>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</si>
  <si>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</si>
  <si>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</si>
  <si>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</si>
  <si>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</si>
  <si>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</si>
  <si>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</si>
  <si>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</si>
  <si>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</si>
  <si>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</si>
  <si>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</si>
  <si>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</si>
  <si>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</si>
  <si>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</si>
  <si>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</si>
  <si>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</si>
  <si>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</si>
  <si>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</si>
  <si>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</si>
  <si>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</si>
  <si>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</si>
  <si>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</si>
  <si>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</si>
  <si>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</si>
  <si>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</si>
  <si>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</si>
  <si>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</si>
  <si>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</si>
  <si>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</si>
  <si>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</si>
  <si>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</si>
  <si>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</si>
  <si>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</si>
  <si>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</si>
  <si>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</si>
  <si>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</si>
  <si>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</si>
  <si>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</si>
  <si>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</si>
  <si>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</si>
  <si>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</si>
  <si>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</si>
  <si>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</si>
  <si>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</si>
  <si>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</si>
  <si>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</si>
  <si>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</si>
  <si>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</si>
  <si>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</si>
  <si>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</si>
  <si>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</si>
  <si>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</si>
  <si>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</si>
  <si>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</si>
  <si>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</si>
  <si>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</si>
  <si>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</si>
  <si>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</si>
  <si>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</si>
  <si>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</si>
  <si>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</si>
  <si>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</si>
  <si>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</si>
  <si>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</si>
  <si>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</si>
  <si>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</si>
  <si>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</si>
  <si>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</si>
  <si>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</si>
  <si>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</si>
  <si>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</si>
  <si>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</si>
  <si>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</si>
  <si>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</si>
  <si>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</si>
  <si>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</si>
  <si>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</si>
  <si>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</si>
  <si>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</si>
  <si>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</si>
  <si>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</si>
  <si>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</si>
  <si>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</si>
  <si>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</si>
  <si>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</si>
  <si>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</si>
  <si>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</si>
  <si>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</si>
  <si>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</si>
  <si>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</si>
  <si>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</si>
  <si>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</si>
  <si>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</si>
  <si>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</si>
  <si>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</si>
  <si>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</si>
  <si>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</si>
  <si>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</si>
  <si>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</si>
  <si>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</si>
  <si>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</si>
  <si>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</si>
  <si>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</si>
  <si>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</si>
  <si>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</si>
  <si>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</si>
  <si>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</si>
  <si>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</si>
  <si>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</si>
  <si>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</si>
  <si>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</si>
  <si>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</si>
  <si>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</si>
  <si>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</si>
  <si>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</si>
  <si>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</si>
  <si>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</si>
  <si>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</si>
  <si>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</si>
  <si>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</si>
  <si>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</si>
  <si>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</si>
  <si>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</si>
  <si>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</si>
  <si>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</si>
  <si>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</si>
  <si>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</si>
  <si>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</si>
  <si>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</si>
  <si>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</si>
  <si>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</si>
  <si>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</si>
  <si>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</si>
  <si>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</si>
  <si>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</si>
  <si>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</si>
  <si>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</si>
  <si>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</si>
  <si>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</si>
  <si>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</si>
  <si>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</si>
  <si>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</si>
  <si>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</si>
  <si>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</si>
  <si>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</si>
  <si>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</si>
  <si>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</si>
  <si>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</si>
  <si>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</si>
  <si>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</si>
  <si>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</si>
  <si>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</si>
  <si>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</si>
  <si>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</si>
  <si>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</si>
  <si>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</si>
  <si>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</si>
  <si>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</si>
  <si>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</si>
  <si>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</si>
  <si>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</si>
  <si>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</si>
  <si>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</si>
  <si>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</si>
  <si>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</si>
  <si>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</si>
  <si>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</si>
  <si>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</si>
  <si>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</si>
  <si>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</si>
  <si>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</si>
  <si>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</si>
  <si>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</si>
  <si>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</si>
  <si>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</si>
  <si>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</si>
  <si>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</si>
  <si>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</si>
  <si>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</si>
  <si>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</si>
  <si>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</si>
  <si>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</si>
  <si>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</si>
  <si>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</si>
  <si>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</si>
  <si>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</si>
  <si>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</si>
  <si>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</si>
  <si>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</si>
  <si>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</si>
  <si>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</si>
  <si>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</si>
  <si>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</si>
  <si>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</si>
  <si>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</si>
  <si>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</si>
  <si>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</si>
  <si>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</si>
  <si>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</si>
  <si>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</si>
  <si>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</si>
  <si>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</si>
  <si>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</si>
  <si>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</si>
  <si>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</si>
  <si>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</si>
  <si>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</si>
  <si>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</si>
  <si>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</si>
  <si>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</si>
  <si>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</si>
  <si>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</si>
  <si>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</si>
  <si>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</si>
  <si>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</si>
  <si>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</si>
  <si>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</si>
  <si>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</si>
  <si>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</si>
  <si>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</si>
  <si>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</si>
  <si>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</si>
  <si>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</si>
  <si>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</si>
  <si>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</si>
  <si>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</si>
  <si>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</si>
  <si>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</si>
  <si>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</si>
  <si>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</si>
  <si>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</si>
  <si>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</si>
  <si>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</si>
  <si>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</si>
  <si>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</si>
  <si>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</si>
  <si>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</si>
  <si>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</si>
  <si>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</si>
  <si>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</si>
  <si>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</si>
  <si>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</si>
  <si>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</si>
  <si>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</si>
  <si>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</si>
  <si>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</si>
  <si>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</si>
  <si>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</si>
  <si>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</si>
  <si>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</si>
  <si>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</si>
  <si>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</si>
  <si>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</si>
  <si>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</si>
  <si>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</si>
  <si>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</si>
  <si>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</si>
  <si>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</si>
  <si>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</si>
  <si>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</si>
  <si>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</si>
  <si>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</si>
  <si>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</si>
  <si>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</si>
  <si>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</si>
  <si>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</si>
  <si>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</si>
  <si>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</si>
  <si>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</si>
  <si>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</si>
  <si>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</si>
  <si>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</si>
  <si>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</si>
  <si>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</si>
  <si>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</si>
  <si>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</si>
  <si>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</si>
  <si>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</si>
  <si>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</si>
  <si>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</si>
  <si>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</si>
  <si>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</si>
  <si>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</si>
  <si>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</si>
  <si>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</si>
  <si>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</si>
  <si>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</si>
  <si>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</si>
  <si>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</si>
  <si>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</si>
  <si>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</si>
  <si>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</si>
  <si>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</si>
  <si>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</si>
  <si>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</si>
  <si>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</si>
  <si>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</si>
  <si>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</si>
  <si>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</si>
  <si>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</si>
  <si>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</si>
  <si>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</si>
  <si>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</si>
  <si>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</si>
  <si>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</si>
  <si>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</si>
  <si>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</si>
  <si>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</si>
  <si>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</si>
  <si>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</si>
  <si>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</si>
  <si>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</si>
  <si>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</si>
  <si>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</si>
  <si>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</si>
  <si>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</si>
  <si>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</si>
  <si>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</si>
  <si>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</si>
  <si>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</si>
  <si>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</si>
  <si>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</si>
  <si>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</si>
  <si>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</si>
  <si>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</si>
  <si>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</si>
  <si>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</si>
  <si>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</si>
  <si>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</si>
  <si>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</si>
  <si>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</si>
  <si>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</si>
  <si>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</si>
  <si>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</si>
  <si>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</si>
  <si>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</si>
  <si>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</si>
  <si>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</si>
  <si>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</si>
  <si>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</si>
  <si>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</si>
  <si>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</si>
  <si>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</si>
  <si>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</si>
  <si>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</si>
  <si>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</si>
  <si>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</si>
  <si>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</si>
  <si>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</si>
  <si>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</si>
  <si>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</si>
  <si>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</si>
  <si>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</si>
  <si>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</si>
  <si>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</si>
  <si>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</si>
  <si>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</si>
  <si>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</si>
  <si>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</si>
  <si>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</si>
  <si>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</si>
  <si>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</si>
  <si>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</si>
  <si>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</si>
  <si>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</si>
  <si>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</si>
  <si>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</si>
  <si>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</si>
  <si>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</si>
  <si>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</si>
  <si>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</si>
  <si>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</si>
  <si>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</si>
  <si>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</si>
  <si>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</si>
  <si>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</si>
  <si>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</si>
  <si>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</si>
  <si>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</si>
  <si>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</si>
  <si>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</si>
  <si>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</si>
  <si>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</si>
  <si>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</si>
  <si>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</si>
  <si>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</si>
  <si>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</si>
  <si>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</si>
  <si>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</si>
  <si>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</si>
  <si>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</si>
  <si>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</si>
  <si>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</si>
  <si>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</si>
  <si>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</si>
  <si>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</si>
  <si>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</si>
  <si>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</si>
  <si>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</si>
  <si>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</si>
  <si>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</si>
  <si>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</si>
  <si>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</si>
  <si>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</si>
  <si>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</si>
  <si>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</si>
  <si>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</si>
  <si>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</si>
  <si>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</si>
  <si>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</si>
  <si>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</si>
  <si>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</si>
  <si>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</si>
  <si>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</si>
  <si>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</si>
  <si>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</si>
  <si>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</si>
  <si>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</si>
  <si>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</si>
  <si>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</si>
  <si>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</si>
  <si>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</si>
  <si>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</si>
  <si>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</si>
  <si>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</si>
  <si>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</si>
  <si>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</si>
  <si>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</si>
  <si>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</si>
  <si>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</si>
  <si>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</si>
  <si>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</si>
  <si>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</si>
  <si>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</si>
  <si>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</si>
  <si>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</si>
  <si>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</si>
  <si>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</si>
  <si>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</si>
  <si>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</si>
  <si>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</si>
  <si>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</si>
  <si>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</si>
  <si>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</si>
  <si>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</si>
  <si>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</si>
  <si>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</si>
  <si>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</si>
  <si>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</si>
  <si>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</si>
  <si>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</si>
  <si>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</si>
  <si>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</si>
  <si>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</si>
  <si>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</si>
  <si>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</si>
  <si>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</si>
  <si>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</si>
  <si>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</si>
  <si>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</si>
  <si>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</si>
  <si>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</si>
  <si>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</si>
  <si>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</si>
  <si>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</si>
  <si>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</si>
  <si>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</si>
  <si>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</si>
  <si>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</si>
  <si>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</si>
  <si>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</si>
  <si>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</si>
  <si>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</si>
  <si>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</si>
  <si>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</si>
  <si>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</si>
  <si>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</si>
  <si>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</si>
  <si>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</si>
  <si>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</si>
  <si>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</si>
  <si>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</si>
  <si>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</si>
  <si>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</si>
  <si>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</si>
  <si>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</si>
  <si>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</si>
  <si>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</si>
  <si>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</si>
  <si>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</si>
  <si>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</si>
  <si>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</si>
  <si>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</si>
  <si>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</si>
  <si>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</si>
  <si>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</si>
  <si>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</si>
  <si>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</si>
  <si>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</si>
  <si>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</si>
  <si>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</si>
  <si>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</si>
  <si>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</si>
  <si>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</si>
  <si>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</si>
  <si>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</si>
  <si>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</si>
  <si>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</si>
  <si>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</si>
  <si>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</si>
  <si>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</si>
  <si>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</si>
  <si>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</si>
  <si>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</si>
  <si>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</si>
  <si>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</si>
  <si>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</si>
  <si>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</si>
  <si>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</si>
  <si>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</si>
  <si>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</si>
  <si>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</si>
  <si>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</si>
  <si>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</si>
  <si>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</si>
  <si>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</si>
  <si>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</si>
  <si>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</si>
  <si>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</si>
  <si>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</si>
  <si>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</si>
  <si>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</si>
  <si>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</si>
  <si>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</si>
  <si>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</si>
  <si>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</si>
  <si>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</si>
  <si>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</si>
  <si>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</si>
  <si>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</si>
  <si>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</si>
  <si>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</si>
  <si>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</si>
  <si>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</si>
  <si>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</si>
  <si>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</si>
  <si>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</si>
  <si>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</si>
  <si>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</si>
  <si>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</si>
  <si>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</si>
  <si>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</si>
  <si>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</si>
  <si>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</si>
  <si>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</si>
  <si>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</si>
  <si>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</si>
  <si>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</si>
  <si>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</si>
  <si>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</si>
  <si>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</si>
  <si>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</si>
  <si>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</si>
  <si>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</si>
  <si>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</si>
  <si>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</si>
  <si>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</si>
  <si>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</si>
  <si>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</si>
  <si>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</si>
  <si>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</si>
  <si>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</si>
  <si>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</si>
  <si>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</si>
  <si>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</si>
  <si>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</si>
  <si>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</si>
  <si>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</si>
  <si>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</si>
  <si>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</si>
  <si>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</si>
  <si>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</si>
  <si>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</si>
  <si>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</si>
  <si>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</si>
  <si>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</si>
  <si>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</si>
  <si>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</si>
  <si>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</si>
  <si>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</si>
  <si>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</si>
  <si>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</si>
  <si>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</si>
  <si>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</si>
  <si>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</si>
  <si>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</si>
  <si>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</si>
  <si>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</si>
  <si>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</si>
  <si>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</si>
  <si>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</si>
  <si>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</si>
  <si>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</si>
  <si>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</si>
  <si>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</si>
  <si>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</si>
  <si>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</si>
  <si>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</si>
  <si>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</si>
  <si>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</si>
  <si>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</si>
  <si>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</si>
  <si>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</si>
  <si>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</si>
  <si>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</si>
  <si>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</si>
  <si>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</si>
  <si>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</si>
  <si>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</si>
  <si>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</si>
  <si>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</si>
  <si>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</si>
  <si>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</si>
  <si>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</si>
  <si>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</si>
  <si>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</si>
  <si>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</si>
  <si>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</si>
  <si>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</si>
  <si>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</si>
  <si>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</si>
  <si>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</si>
  <si>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</si>
  <si>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</si>
  <si>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</si>
  <si>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</si>
  <si>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</si>
  <si>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</si>
  <si>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</si>
  <si>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</si>
  <si>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</si>
  <si>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</si>
  <si>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</si>
  <si>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</si>
  <si>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</si>
  <si>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</si>
  <si>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</si>
  <si>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</si>
  <si>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</si>
  <si>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</si>
  <si>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</si>
  <si>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</si>
  <si>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</si>
  <si>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</si>
  <si>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</si>
  <si>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</si>
  <si>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</si>
  <si>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</si>
  <si>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</si>
  <si>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</si>
  <si>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</si>
  <si>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</si>
  <si>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</si>
  <si>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</si>
  <si>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</si>
  <si>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</si>
  <si>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</si>
  <si>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</si>
  <si>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</si>
  <si>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</si>
  <si>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</si>
  <si>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</si>
  <si>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</si>
  <si>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</si>
  <si>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</si>
  <si>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</si>
  <si>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</si>
  <si>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</si>
  <si>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</si>
  <si>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</si>
  <si>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</si>
  <si>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</si>
  <si>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</si>
  <si>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</si>
  <si>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</si>
  <si>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</si>
  <si>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</si>
  <si>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</si>
  <si>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</si>
  <si>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</si>
  <si>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</si>
  <si>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</si>
  <si>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</si>
  <si>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</si>
  <si>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</si>
  <si>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</si>
  <si>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</si>
  <si>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</si>
  <si>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</si>
  <si>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</si>
  <si>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</si>
  <si>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</si>
  <si>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</si>
  <si>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</si>
  <si>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</si>
  <si>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</si>
  <si>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</si>
  <si>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</si>
  <si>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</si>
  <si>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</si>
  <si>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</si>
  <si>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</si>
  <si>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</si>
  <si>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</si>
  <si>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</si>
  <si>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</si>
  <si>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</si>
  <si>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</si>
  <si>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</si>
  <si>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</si>
  <si>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</si>
  <si>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</si>
  <si>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</si>
  <si>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</si>
  <si>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</si>
  <si>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</si>
  <si>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</si>
  <si>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</si>
  <si>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</si>
  <si>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</si>
  <si>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</si>
  <si>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</si>
  <si>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</si>
  <si>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</si>
  <si>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</si>
  <si>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</si>
  <si>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</si>
  <si>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</si>
  <si>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</si>
  <si>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</si>
  <si>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</si>
  <si>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</si>
  <si>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</si>
  <si>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</si>
  <si>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</si>
  <si>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</si>
  <si>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</si>
  <si>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</si>
  <si>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</si>
  <si>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</si>
  <si>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</si>
  <si>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</si>
  <si>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</si>
  <si>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</si>
  <si>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</si>
  <si>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</si>
  <si>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</si>
  <si>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</si>
  <si>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</si>
  <si>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</si>
  <si>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</si>
  <si>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</si>
  <si>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</si>
  <si>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</si>
  <si>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</si>
  <si>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</si>
  <si>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</si>
  <si>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</si>
  <si>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</si>
  <si>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</si>
  <si>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</si>
  <si>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</si>
  <si>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</si>
  <si>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</si>
  <si>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</si>
  <si>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</si>
  <si>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</si>
  <si>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</si>
  <si>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</si>
  <si>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</si>
  <si>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</si>
  <si>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</si>
  <si>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</si>
  <si>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</si>
  <si>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</si>
  <si>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</si>
  <si>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</si>
  <si>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</si>
  <si>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</si>
  <si>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</si>
  <si>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</si>
  <si>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</si>
  <si>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</si>
  <si>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</si>
  <si>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</si>
  <si>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</si>
  <si>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</si>
  <si>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</si>
  <si>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</si>
  <si>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</si>
  <si>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</si>
  <si>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</si>
  <si>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</si>
  <si>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</si>
  <si>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</si>
  <si>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</si>
  <si>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</si>
  <si>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</si>
  <si>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</si>
  <si>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</si>
  <si>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</si>
  <si>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</si>
  <si>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</si>
  <si>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</si>
  <si>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</si>
  <si>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</si>
  <si>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</si>
  <si>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</si>
  <si>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</si>
  <si>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</si>
  <si>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</si>
  <si>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</si>
  <si>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</si>
  <si>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</si>
  <si>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</si>
  <si>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</si>
  <si>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</si>
  <si>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</si>
  <si>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</si>
  <si>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</si>
  <si>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</si>
  <si>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</si>
  <si>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</si>
  <si>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</si>
  <si>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</si>
  <si>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</si>
  <si>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</si>
  <si>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</si>
  <si>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</si>
  <si>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</si>
  <si>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</si>
  <si>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</si>
  <si>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</si>
  <si>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</si>
  <si>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</si>
  <si>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</si>
  <si>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</si>
  <si>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</si>
  <si>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</si>
  <si>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</si>
  <si>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</si>
  <si>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</si>
  <si>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</si>
  <si>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</si>
  <si>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</si>
  <si>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</si>
  <si>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</si>
  <si>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</si>
  <si>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</si>
  <si>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</si>
  <si>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</si>
  <si>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</si>
  <si>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</si>
  <si>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</si>
  <si>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</si>
  <si>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</si>
  <si>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</si>
  <si>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</si>
  <si>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</si>
  <si>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</si>
  <si>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</si>
  <si>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</si>
  <si>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</si>
  <si>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</si>
  <si>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</si>
  <si>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</si>
  <si>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</si>
  <si>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</si>
  <si>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</si>
  <si>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</si>
  <si>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</si>
  <si>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</si>
  <si>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</si>
  <si>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</si>
  <si>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</si>
  <si>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</si>
  <si>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</si>
  <si>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</si>
  <si>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</si>
  <si>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</si>
  <si>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</si>
  <si>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</si>
  <si>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</si>
  <si>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</si>
  <si>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</si>
  <si>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</si>
  <si>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</si>
  <si>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</si>
  <si>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</si>
  <si>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</si>
  <si>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</si>
  <si>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</si>
  <si>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</si>
  <si>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</si>
  <si>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</si>
  <si>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</si>
  <si>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</si>
  <si>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</si>
  <si>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</si>
  <si>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</si>
  <si>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</si>
  <si>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</si>
  <si>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</si>
  <si>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</si>
  <si>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</si>
  <si>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</si>
  <si>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</si>
  <si>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</si>
  <si>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</si>
  <si>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</si>
  <si>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</si>
  <si>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</si>
  <si>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</si>
  <si>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</si>
  <si>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</si>
  <si>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</si>
  <si>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</si>
  <si>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</si>
  <si>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</si>
  <si>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</si>
  <si>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</si>
  <si>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</si>
  <si>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</si>
  <si>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</si>
  <si>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</si>
  <si>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</si>
  <si>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</si>
  <si>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</si>
  <si>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</si>
  <si>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</si>
  <si>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</si>
  <si>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</si>
  <si>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</si>
  <si>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</si>
  <si>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</si>
  <si>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</si>
  <si>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</si>
  <si>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</si>
  <si>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</si>
  <si>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</si>
  <si>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</si>
  <si>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</si>
  <si>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</si>
  <si>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</si>
  <si>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</si>
  <si>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</si>
  <si>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</si>
  <si>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</si>
  <si>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</si>
  <si>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</si>
  <si>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</si>
  <si>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</si>
  <si>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</si>
  <si>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</si>
  <si>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</si>
  <si>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</si>
  <si>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</si>
  <si>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</si>
  <si>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</si>
  <si>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</si>
  <si>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</si>
  <si>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</si>
  <si>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</si>
  <si>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</si>
  <si>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</si>
  <si>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</si>
  <si>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</si>
  <si>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</si>
  <si>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</si>
  <si>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</si>
  <si>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</si>
  <si>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</si>
  <si>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</si>
  <si>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</si>
  <si>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</si>
  <si>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</si>
  <si>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</si>
  <si>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</si>
  <si>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</si>
  <si>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</si>
  <si>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</si>
  <si>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</si>
  <si>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</si>
  <si>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</si>
  <si>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</si>
  <si>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</si>
  <si>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</si>
  <si>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</si>
  <si>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</si>
  <si>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</si>
  <si>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</si>
  <si>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</si>
  <si>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</si>
  <si>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</si>
  <si>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</si>
  <si>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</si>
  <si>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</si>
  <si>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</si>
  <si>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</si>
  <si>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</si>
  <si>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</si>
  <si>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</si>
  <si>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</si>
  <si>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</si>
  <si>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</si>
  <si>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</si>
  <si>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</si>
  <si>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</si>
  <si>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</si>
  <si>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</si>
  <si>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</si>
  <si>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</si>
  <si>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</si>
  <si>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</si>
  <si>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</si>
  <si>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</si>
  <si>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</si>
  <si>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</si>
  <si>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</si>
  <si>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</si>
  <si>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</si>
  <si>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</si>
  <si>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</si>
  <si>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</si>
  <si>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</si>
  <si>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</si>
  <si>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</si>
  <si>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</si>
  <si>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</si>
  <si>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</si>
  <si>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</si>
  <si>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</si>
  <si>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</si>
  <si>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</si>
  <si>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</si>
  <si>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</si>
  <si>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</si>
  <si>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</si>
  <si>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</si>
  <si>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</si>
  <si>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</si>
  <si>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</si>
  <si>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</si>
  <si>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</si>
  <si>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</si>
  <si>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</si>
  <si>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</si>
  <si>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</si>
  <si>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</si>
  <si>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</si>
  <si>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</si>
  <si>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</si>
  <si>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</si>
  <si>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</si>
  <si>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</si>
  <si>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</si>
  <si>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</si>
  <si>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</si>
  <si>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</si>
  <si>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</si>
  <si>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</si>
  <si>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</si>
  <si>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</si>
  <si>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</si>
  <si>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</si>
  <si>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</si>
  <si>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</si>
  <si>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</si>
  <si>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</si>
  <si>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</si>
  <si>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</si>
  <si>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</si>
  <si>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</si>
  <si>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</si>
  <si>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</si>
  <si>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</si>
  <si>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</si>
  <si>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</si>
  <si>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</si>
  <si>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</si>
  <si>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</si>
  <si>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</si>
  <si>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</si>
  <si>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</si>
  <si>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</si>
  <si>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</si>
  <si>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</si>
  <si>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</si>
  <si>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</si>
  <si>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</si>
  <si>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</si>
  <si>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</si>
  <si>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</si>
  <si>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</si>
  <si>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</si>
  <si>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</si>
  <si>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</si>
  <si>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</si>
  <si>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</si>
  <si>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</si>
  <si>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</si>
  <si>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</si>
  <si>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</si>
  <si>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</si>
  <si>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</si>
  <si>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</si>
  <si>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</si>
  <si>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</si>
  <si>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</si>
  <si>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</si>
  <si>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</si>
  <si>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</si>
  <si>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</si>
  <si>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</si>
  <si>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</si>
  <si>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</si>
  <si>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</si>
  <si>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</si>
  <si>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</si>
  <si>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</si>
  <si>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</si>
  <si>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</si>
  <si>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</si>
  <si>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</si>
  <si>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</si>
  <si>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</si>
  <si>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</si>
  <si>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</si>
  <si>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</si>
  <si>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</si>
  <si>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</si>
  <si>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</si>
  <si>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</si>
  <si>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</si>
  <si>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</si>
  <si>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</si>
  <si>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</si>
  <si>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</si>
  <si>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</si>
  <si>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</si>
  <si>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</si>
  <si>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</si>
  <si>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</si>
  <si>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</si>
  <si>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</si>
  <si>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</si>
  <si>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</si>
  <si>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</si>
  <si>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</si>
  <si>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</si>
  <si>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</si>
  <si>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</si>
  <si>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</si>
  <si>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</si>
  <si>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</si>
  <si>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</si>
  <si>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</si>
  <si>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</si>
  <si>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</si>
  <si>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</si>
  <si>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</si>
  <si>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</si>
  <si>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</si>
  <si>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</si>
  <si>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</si>
  <si>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</si>
  <si>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</si>
  <si>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</si>
  <si>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</si>
  <si>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</si>
  <si>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</si>
  <si>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</si>
  <si>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</si>
  <si>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</si>
  <si>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</si>
  <si>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</si>
  <si>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</si>
  <si>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</si>
  <si>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</si>
  <si>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</si>
  <si>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</si>
  <si>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</si>
  <si>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</si>
  <si>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</si>
  <si>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</si>
  <si>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</si>
  <si>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</si>
  <si>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</si>
  <si>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</si>
  <si>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</si>
  <si>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</si>
  <si>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</si>
  <si>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</si>
  <si>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</si>
  <si>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</si>
  <si>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</si>
  <si>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</si>
  <si>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</si>
  <si>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</si>
  <si>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</si>
  <si>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</si>
  <si>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</si>
  <si>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</si>
  <si>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</si>
  <si>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</si>
  <si>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</si>
  <si>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</si>
  <si>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</si>
  <si>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</si>
  <si>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</si>
  <si>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</si>
  <si>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</si>
  <si>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</si>
  <si>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</si>
  <si>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</si>
  <si>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</si>
  <si>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</si>
  <si>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</si>
  <si>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</si>
  <si>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</si>
  <si>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</si>
  <si>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</si>
  <si>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</si>
  <si>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</si>
  <si>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</si>
  <si>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</si>
  <si>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</si>
  <si>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</si>
  <si>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</si>
  <si>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</si>
  <si>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</si>
  <si>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</si>
  <si>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</si>
  <si>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</si>
  <si>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</si>
  <si>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</si>
  <si>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</si>
  <si>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</si>
  <si>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</si>
  <si>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</si>
  <si>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</si>
  <si>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</si>
  <si>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</si>
  <si>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</si>
  <si>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</si>
  <si>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</si>
  <si>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</si>
  <si>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</si>
  <si>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</si>
  <si>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</si>
  <si>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</si>
  <si>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</si>
  <si>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</si>
  <si>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</si>
  <si>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</si>
  <si>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</si>
  <si>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</si>
  <si>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</si>
  <si>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</si>
  <si>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</si>
  <si>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</si>
  <si>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</si>
  <si>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</si>
  <si>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</si>
  <si>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</si>
  <si>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</si>
  <si>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</si>
  <si>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</si>
  <si>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</si>
  <si>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</si>
  <si>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</si>
  <si>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</si>
  <si>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</si>
  <si>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</si>
  <si>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</si>
  <si>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</si>
  <si>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</si>
  <si>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</si>
  <si>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</si>
  <si>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</si>
  <si>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</si>
  <si>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</si>
  <si>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</si>
  <si>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</si>
  <si>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</si>
  <si>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</si>
  <si>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</si>
  <si>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</si>
  <si>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</si>
  <si>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</si>
  <si>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</si>
  <si>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</si>
  <si>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</si>
  <si>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</si>
  <si>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</si>
  <si>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</si>
  <si>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</si>
  <si>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</si>
  <si>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</si>
  <si>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</si>
  <si>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</si>
  <si>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</si>
  <si>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</si>
  <si>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</si>
  <si>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</si>
  <si>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</si>
  <si>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</si>
  <si>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</si>
  <si>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</si>
  <si>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</si>
  <si>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</si>
  <si>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</si>
  <si>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</si>
  <si>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</si>
  <si>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</si>
  <si>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</si>
  <si>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</si>
  <si>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</si>
  <si>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</si>
  <si>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</si>
  <si>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</si>
  <si>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</si>
  <si>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</si>
  <si>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</si>
  <si>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</si>
  <si>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</si>
  <si>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</si>
  <si>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</si>
  <si>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</si>
  <si>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</si>
  <si>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</si>
  <si>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</si>
  <si>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</si>
  <si>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</si>
  <si>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</si>
  <si>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</si>
  <si>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</si>
  <si>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</si>
  <si>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</si>
  <si>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</si>
  <si>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</si>
  <si>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</si>
  <si>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</si>
  <si>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</si>
  <si>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</si>
  <si>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</si>
  <si>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</si>
  <si>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</si>
  <si>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</si>
  <si>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</si>
  <si>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</si>
  <si>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</si>
  <si>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</si>
  <si>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</si>
  <si>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</si>
  <si>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</si>
  <si>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</si>
  <si>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</si>
  <si>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</si>
  <si>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</si>
  <si>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</si>
  <si>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</si>
  <si>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</si>
  <si>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</si>
  <si>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</si>
  <si>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</si>
  <si>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</si>
  <si>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</si>
  <si>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</si>
  <si>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</si>
  <si>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</si>
  <si>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</si>
  <si>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</si>
  <si>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</si>
  <si>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</si>
  <si>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</si>
  <si>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</si>
  <si>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</si>
  <si>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</si>
  <si>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</si>
  <si>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</si>
  <si>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</si>
  <si>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</si>
  <si>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</si>
  <si>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</si>
  <si>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</si>
  <si>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</si>
  <si>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</si>
  <si>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</si>
  <si>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</si>
  <si>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</si>
  <si>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</si>
  <si>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</si>
  <si>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</si>
  <si>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</si>
  <si>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</si>
  <si>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</si>
  <si>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</si>
  <si>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</si>
  <si>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</si>
  <si>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</si>
  <si>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</si>
  <si>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</si>
  <si>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</si>
  <si>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</si>
  <si>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</si>
  <si>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</si>
  <si>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</si>
  <si>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</si>
  <si>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</si>
  <si>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</si>
  <si>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</si>
  <si>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</si>
  <si>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</si>
  <si>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</si>
  <si>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</si>
  <si>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</si>
  <si>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</si>
  <si>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</si>
  <si>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</si>
  <si>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</si>
  <si>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</si>
  <si>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</si>
  <si>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</si>
  <si>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</si>
  <si>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</si>
  <si>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</si>
  <si>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</si>
  <si>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</si>
  <si>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</si>
  <si>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</si>
  <si>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</si>
  <si>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</si>
  <si>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</si>
  <si>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</si>
  <si>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</si>
  <si>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</si>
  <si>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</si>
  <si>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</si>
  <si>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</si>
  <si>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</si>
  <si>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</si>
  <si>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</si>
  <si>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</si>
  <si>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</si>
  <si>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</si>
  <si>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</si>
  <si>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</si>
  <si>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</si>
  <si>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</si>
  <si>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</si>
  <si>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</si>
  <si>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</si>
  <si>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</si>
  <si>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</si>
  <si>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</si>
  <si>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</si>
  <si>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</si>
  <si>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</si>
  <si>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</si>
  <si>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</si>
  <si>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</si>
  <si>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</si>
  <si>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</si>
  <si>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</si>
  <si>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</si>
  <si>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</si>
  <si>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</si>
  <si>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</si>
  <si>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</si>
  <si>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</si>
  <si>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</si>
  <si>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</si>
  <si>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</si>
  <si>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</si>
  <si>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</si>
  <si>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</si>
  <si>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</si>
  <si>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</si>
  <si>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</si>
  <si>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</si>
  <si>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</si>
  <si>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</si>
  <si>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</si>
  <si>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</si>
  <si>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</si>
  <si>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</si>
  <si>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</si>
  <si>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</si>
  <si>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</si>
  <si>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</si>
  <si>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</si>
  <si>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</si>
  <si>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</si>
  <si>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</si>
  <si>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</si>
  <si>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</si>
  <si>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</si>
  <si>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</si>
  <si>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</si>
  <si>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</si>
  <si>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</si>
  <si>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</si>
  <si>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</si>
  <si>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</si>
  <si>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</si>
  <si>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</si>
  <si>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</si>
  <si>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</si>
  <si>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</si>
  <si>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</si>
  <si>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</si>
  <si>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</si>
  <si>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</si>
  <si>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</si>
  <si>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</si>
  <si>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</si>
  <si>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</si>
  <si>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</si>
  <si>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</si>
  <si>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</si>
  <si>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</si>
  <si>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</si>
  <si>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</si>
  <si>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</si>
  <si>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</si>
  <si>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</si>
  <si>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</si>
  <si>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</si>
  <si>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</si>
  <si>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</si>
  <si>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</si>
  <si>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</si>
  <si>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</si>
  <si>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</si>
  <si>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</si>
  <si>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</si>
  <si>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</si>
  <si>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</si>
  <si>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</si>
  <si>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</si>
  <si>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</si>
  <si>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</si>
  <si>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</si>
  <si>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</si>
  <si>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</si>
  <si>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</si>
  <si>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</si>
  <si>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</si>
  <si>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</si>
  <si>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</si>
  <si>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</si>
  <si>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</si>
  <si>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</si>
  <si>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</si>
  <si>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</si>
  <si>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</si>
  <si>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</si>
  <si>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</si>
  <si>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</si>
  <si>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</si>
  <si>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</si>
  <si>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</si>
  <si>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</si>
  <si>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</si>
  <si>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</si>
  <si>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</si>
  <si>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</si>
  <si>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</si>
  <si>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</si>
  <si>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</si>
  <si>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</si>
  <si>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</si>
  <si>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</si>
  <si>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</si>
  <si>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</si>
  <si>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</si>
  <si>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</si>
  <si>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</si>
  <si>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</si>
  <si>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</si>
  <si>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</si>
  <si>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</si>
  <si>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</si>
  <si>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</si>
  <si>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</si>
  <si>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</si>
  <si>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</si>
  <si>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</si>
  <si>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</si>
  <si>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</si>
  <si>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</si>
  <si>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</si>
  <si>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</si>
  <si>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</si>
  <si>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</si>
  <si>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</si>
  <si>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</si>
  <si>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</si>
  <si>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</si>
  <si>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</si>
  <si>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</si>
  <si>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</si>
  <si>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</si>
  <si>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</si>
  <si>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</si>
  <si>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</si>
  <si>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</si>
  <si>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</si>
  <si>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</si>
  <si>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</si>
  <si>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</si>
  <si>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</si>
  <si>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</si>
  <si>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</si>
  <si>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</si>
  <si>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</si>
  <si>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</si>
  <si>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</si>
  <si>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</si>
  <si>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</si>
  <si>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</si>
  <si>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</si>
  <si>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</si>
  <si>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</si>
  <si>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</si>
  <si>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</si>
  <si>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</si>
  <si>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</si>
  <si>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</si>
  <si>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</si>
  <si>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</si>
  <si>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</si>
  <si>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</si>
  <si>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</si>
  <si>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</si>
  <si>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</si>
  <si>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</si>
  <si>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</si>
  <si>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</si>
  <si>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</si>
  <si>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</si>
  <si>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</si>
  <si>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</si>
  <si>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</si>
  <si>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</si>
  <si>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</si>
  <si>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</si>
  <si>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</si>
  <si>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</si>
  <si>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</si>
  <si>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</si>
  <si>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</si>
  <si>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</si>
  <si>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</si>
  <si>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</si>
  <si>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</si>
  <si>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</si>
  <si>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</si>
  <si>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</si>
  <si>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</si>
  <si>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</si>
  <si>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</si>
  <si>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</si>
  <si>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</si>
  <si>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</si>
  <si>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</si>
  <si>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</si>
  <si>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</si>
  <si>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</si>
  <si>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</si>
  <si>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</si>
  <si>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</si>
  <si>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</si>
  <si>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</si>
  <si>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</si>
  <si>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</si>
  <si>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</si>
  <si>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</si>
  <si>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</si>
  <si>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</si>
  <si>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</si>
  <si>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</si>
  <si>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</si>
  <si>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</si>
  <si>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</si>
  <si>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</si>
  <si>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</si>
  <si>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</si>
  <si>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</si>
  <si>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</si>
  <si>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</si>
  <si>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</si>
  <si>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</si>
  <si>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</si>
  <si>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</si>
  <si>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</si>
  <si>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</si>
  <si>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</si>
  <si>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</si>
  <si>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</si>
  <si>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</si>
  <si>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</si>
  <si>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</si>
  <si>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</si>
  <si>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</si>
  <si>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</si>
  <si>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</si>
  <si>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</si>
  <si>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</si>
  <si>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</si>
  <si>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</si>
  <si>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</si>
  <si>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</si>
  <si>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</si>
  <si>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</si>
  <si>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</si>
  <si>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</si>
  <si>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</si>
  <si>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</si>
  <si>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</si>
  <si>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</si>
  <si>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</si>
  <si>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</si>
  <si>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</si>
  <si>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</si>
  <si>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</si>
  <si>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</si>
  <si>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</si>
  <si>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</si>
  <si>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</si>
  <si>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</si>
  <si>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</si>
  <si>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</si>
  <si>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</si>
  <si>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</si>
  <si>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</si>
  <si>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</si>
  <si>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</si>
  <si>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</si>
  <si>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</si>
  <si>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</si>
  <si>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</si>
  <si>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</si>
  <si>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</si>
  <si>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</si>
  <si>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</si>
  <si>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</si>
  <si>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</si>
  <si>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</si>
  <si>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</si>
  <si>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</si>
  <si>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</si>
  <si>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</si>
  <si>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</si>
  <si>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</si>
  <si>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</si>
  <si>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</si>
  <si>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</si>
  <si>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</si>
  <si>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</si>
  <si>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</si>
  <si>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</si>
  <si>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</si>
  <si>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</si>
  <si>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</si>
  <si>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</si>
  <si>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</si>
  <si>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</si>
  <si>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</si>
  <si>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</si>
  <si>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</si>
  <si>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</si>
  <si>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</si>
  <si>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</si>
  <si>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</si>
  <si>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</si>
  <si>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</si>
  <si>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</si>
  <si>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</si>
  <si>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</si>
  <si>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</si>
  <si>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</si>
  <si>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</si>
  <si>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</si>
  <si>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</si>
  <si>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</si>
  <si>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</si>
  <si>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</si>
  <si>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</si>
  <si>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</si>
  <si>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</si>
  <si>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</si>
  <si>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</si>
  <si>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</si>
  <si>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</si>
  <si>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</si>
  <si>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</si>
  <si>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</si>
  <si>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</si>
  <si>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</si>
  <si>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</si>
  <si>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</si>
  <si>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</si>
  <si>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</si>
  <si>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</si>
  <si>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</si>
  <si>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</si>
  <si>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</si>
  <si>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</si>
  <si>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</si>
  <si>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</si>
  <si>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</si>
  <si>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</si>
  <si>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</si>
  <si>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</si>
  <si>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</si>
  <si>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</si>
  <si>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</si>
  <si>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</si>
  <si>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</si>
  <si>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</si>
  <si>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</si>
  <si>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</si>
  <si>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</si>
  <si>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</si>
  <si>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</si>
  <si>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</si>
  <si>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</si>
  <si>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</si>
  <si>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</si>
  <si>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</si>
  <si>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</si>
  <si>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</si>
  <si>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</si>
  <si>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</si>
  <si>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</si>
  <si>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</si>
  <si>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</si>
  <si>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</si>
  <si>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</si>
  <si>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</si>
  <si>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</si>
  <si>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</si>
  <si>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</si>
  <si>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</si>
  <si>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</si>
  <si>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</si>
  <si>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</si>
  <si>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</si>
  <si>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</si>
  <si>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</si>
  <si>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</si>
  <si>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</si>
  <si>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</si>
  <si>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</si>
  <si>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</si>
  <si>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</si>
  <si>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</si>
  <si>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</si>
  <si>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</si>
  <si>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</si>
  <si>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</si>
  <si>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</si>
  <si>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</si>
  <si>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</si>
  <si>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</si>
  <si>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</si>
  <si>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</si>
  <si>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</si>
  <si>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</si>
  <si>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</si>
  <si>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</si>
  <si>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</si>
  <si>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</si>
  <si>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</si>
  <si>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</si>
  <si>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</si>
  <si>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</si>
  <si>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</si>
  <si>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</si>
  <si>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</si>
  <si>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</si>
  <si>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</si>
  <si>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</si>
  <si>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</si>
  <si>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</si>
  <si>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</si>
  <si>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</si>
  <si>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</si>
  <si>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</si>
  <si>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</si>
  <si>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</si>
  <si>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</si>
  <si>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</si>
  <si>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</si>
  <si>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</si>
  <si>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</si>
  <si>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</si>
  <si>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</si>
  <si>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</si>
  <si>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</si>
  <si>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</si>
  <si>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</si>
  <si>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</si>
  <si>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</si>
  <si>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</si>
  <si>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</si>
  <si>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</si>
  <si>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</si>
  <si>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</si>
  <si>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</si>
  <si>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</si>
  <si>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</si>
  <si>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</si>
  <si>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</si>
  <si>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</si>
  <si>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</si>
  <si>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</si>
  <si>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</si>
  <si>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</si>
  <si>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</si>
  <si>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</si>
  <si>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</si>
  <si>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</si>
  <si>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</si>
  <si>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</si>
  <si>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</si>
  <si>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</si>
  <si>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</si>
  <si>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</si>
  <si>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</si>
  <si>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</si>
  <si>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</si>
  <si>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</si>
  <si>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</si>
  <si>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</si>
  <si>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</si>
  <si>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</si>
  <si>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</si>
  <si>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</si>
  <si>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</si>
  <si>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</si>
  <si>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</si>
  <si>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</si>
  <si>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</si>
  <si>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</si>
  <si>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</si>
  <si>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</si>
  <si>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</si>
  <si>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</si>
  <si>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</si>
  <si>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</si>
  <si>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</si>
  <si>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</si>
  <si>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</si>
  <si>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</si>
  <si>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</si>
  <si>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</si>
  <si>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</si>
  <si>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</si>
  <si>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</si>
  <si>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</si>
  <si>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</si>
  <si>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</si>
  <si>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</si>
  <si>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</si>
  <si>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</si>
  <si>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</si>
  <si>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</si>
  <si>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</si>
  <si>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</si>
  <si>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</si>
  <si>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</si>
  <si>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</si>
  <si>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</si>
  <si>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</si>
  <si>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</si>
  <si>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</si>
  <si>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</si>
  <si>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</si>
  <si>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</si>
  <si>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</si>
  <si>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</si>
  <si>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</si>
  <si>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</si>
  <si>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</si>
  <si>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</si>
  <si>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</si>
  <si>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</si>
  <si>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</si>
  <si>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</si>
  <si>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</si>
  <si>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</si>
  <si>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</si>
  <si>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</si>
  <si>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</si>
  <si>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</si>
  <si>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</si>
  <si>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</si>
  <si>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</si>
  <si>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</si>
  <si>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</si>
  <si>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</si>
  <si>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</si>
  <si>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</si>
  <si>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</si>
  <si>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</si>
  <si>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</si>
  <si>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</si>
  <si>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</si>
  <si>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</si>
  <si>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</si>
  <si>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</si>
  <si>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</si>
  <si>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</si>
  <si>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</si>
  <si>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</si>
  <si>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</si>
  <si>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</si>
  <si>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</si>
  <si>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</si>
  <si>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</si>
  <si>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</si>
  <si>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</si>
  <si>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</si>
  <si>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</si>
  <si>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</si>
  <si>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</si>
  <si>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</si>
  <si>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</si>
  <si>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</si>
  <si>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</si>
  <si>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</si>
  <si>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</si>
  <si>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</si>
  <si>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</si>
  <si>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</si>
  <si>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</si>
  <si>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</si>
  <si>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</si>
  <si>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</si>
  <si>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</si>
  <si>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</si>
  <si>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</si>
  <si>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</si>
  <si>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</si>
  <si>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</si>
  <si>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</si>
  <si>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</si>
  <si>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</si>
  <si>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</si>
  <si>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</si>
  <si>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</si>
  <si>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</si>
  <si>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</si>
  <si>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</si>
  <si>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</si>
  <si>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</si>
  <si>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</si>
  <si>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</si>
  <si>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</si>
  <si>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</si>
  <si>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</si>
  <si>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</si>
  <si>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</si>
  <si>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</si>
  <si>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</si>
  <si>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</si>
  <si>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</si>
  <si>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</si>
  <si>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</si>
  <si>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</si>
  <si>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</si>
  <si>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</si>
  <si>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</si>
  <si>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</si>
  <si>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</si>
  <si>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</si>
  <si>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</si>
  <si>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</si>
  <si>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</si>
  <si>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</si>
  <si>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</si>
  <si>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</si>
  <si>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</si>
  <si>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</si>
  <si>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</si>
  <si>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</si>
  <si>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</si>
  <si>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</si>
  <si>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</si>
  <si>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</si>
  <si>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</si>
  <si>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</si>
  <si>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</si>
  <si>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</si>
  <si>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</si>
  <si>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</si>
  <si>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</si>
  <si>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</si>
  <si>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</si>
  <si>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</si>
  <si>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</si>
  <si>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</si>
  <si>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</si>
  <si>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</si>
  <si>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</si>
  <si>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</si>
  <si>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</si>
  <si>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</si>
  <si>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</si>
  <si>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</si>
  <si>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</si>
  <si>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</si>
  <si>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</si>
  <si>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</si>
  <si>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</si>
  <si>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</si>
  <si>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</si>
  <si>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</si>
  <si>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</si>
  <si>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</si>
  <si>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</si>
  <si>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</si>
  <si>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</si>
  <si>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</si>
  <si>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</si>
  <si>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</si>
  <si>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</si>
  <si>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</si>
  <si>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</si>
  <si>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</si>
  <si>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</si>
  <si>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</si>
  <si>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</si>
  <si>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</si>
  <si>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</si>
  <si>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</si>
  <si>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</si>
  <si>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</si>
  <si>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</si>
  <si>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</si>
  <si>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</si>
  <si>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</si>
  <si>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</si>
  <si>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</si>
  <si>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</si>
  <si>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</si>
  <si>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</si>
  <si>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</si>
  <si>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</si>
  <si>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</si>
  <si>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</si>
  <si>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</si>
  <si>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</si>
  <si>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</si>
  <si>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</si>
  <si>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</si>
  <si>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</si>
  <si>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</si>
  <si>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</si>
  <si>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</si>
  <si>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</si>
  <si>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</si>
  <si>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</si>
  <si>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</si>
  <si>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</si>
  <si>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</si>
  <si>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</si>
  <si>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</si>
  <si>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</si>
  <si>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</si>
  <si>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</si>
  <si>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</si>
  <si>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</si>
  <si>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</si>
  <si>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</si>
  <si>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</si>
  <si>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</si>
  <si>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</si>
  <si>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</si>
  <si>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</si>
  <si>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</si>
  <si>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</si>
  <si>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</si>
  <si>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</si>
  <si>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</si>
  <si>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</si>
  <si>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</si>
  <si>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</si>
  <si>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</si>
  <si>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</si>
  <si>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</si>
  <si>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</si>
  <si>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</si>
  <si>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</si>
  <si>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</si>
  <si>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</si>
  <si>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</si>
  <si>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</si>
  <si>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</si>
  <si>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</si>
  <si>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</si>
  <si>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</si>
  <si>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</si>
  <si>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</si>
  <si>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</si>
  <si>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</si>
  <si>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</si>
  <si>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</si>
  <si>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</si>
  <si>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</si>
  <si>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</si>
  <si>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</si>
  <si>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</si>
  <si>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</si>
  <si>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</si>
  <si>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</si>
  <si>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</si>
  <si>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</si>
  <si>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</si>
  <si>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</si>
  <si>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</si>
  <si>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</si>
  <si>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</si>
  <si>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</si>
  <si>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</si>
  <si>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</si>
  <si>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</si>
  <si>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</si>
  <si>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</si>
  <si>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</si>
  <si>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</si>
  <si>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</si>
  <si>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</si>
  <si>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</si>
  <si>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</si>
  <si>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</si>
  <si>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</si>
  <si>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</si>
  <si>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</si>
  <si>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</si>
  <si>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</si>
  <si>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</si>
  <si>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</si>
  <si>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</si>
  <si>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</si>
  <si>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</si>
  <si>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</si>
  <si>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</si>
  <si>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</si>
  <si>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</si>
  <si>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</si>
  <si>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</si>
  <si>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</si>
  <si>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</si>
  <si>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</si>
  <si>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</si>
  <si>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</si>
  <si>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</si>
  <si>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</si>
  <si>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</si>
  <si>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</si>
  <si>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</si>
  <si>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</si>
  <si>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</si>
  <si>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</si>
  <si>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</si>
  <si>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</si>
  <si>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</si>
  <si>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</si>
  <si>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</si>
  <si>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</si>
  <si>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</si>
  <si>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</si>
  <si>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</si>
  <si>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</si>
  <si>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</si>
  <si>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</si>
  <si>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</si>
  <si>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</si>
  <si>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</si>
  <si>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</si>
  <si>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</si>
  <si>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</si>
  <si>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</si>
  <si>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</si>
  <si>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</si>
  <si>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</si>
  <si>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</si>
  <si>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</si>
  <si>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</si>
  <si>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</si>
  <si>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</si>
  <si>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</si>
  <si>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</si>
  <si>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</si>
  <si>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</si>
  <si>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</si>
  <si>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</si>
  <si>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</si>
  <si>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</si>
  <si>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</si>
  <si>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</si>
  <si>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</si>
  <si>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</si>
  <si>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</si>
  <si>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</si>
  <si>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</si>
  <si>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</si>
  <si>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</si>
  <si>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</si>
  <si>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</si>
  <si>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</si>
  <si>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</si>
  <si>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</si>
  <si>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</si>
  <si>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</si>
  <si>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</si>
  <si>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</si>
  <si>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</si>
  <si>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</si>
  <si>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</si>
  <si>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</si>
  <si>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</si>
  <si>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</si>
  <si>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</si>
  <si>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</si>
  <si>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</si>
  <si>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</si>
  <si>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</si>
  <si>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</si>
  <si>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</si>
  <si>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</si>
  <si>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</si>
  <si>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</si>
  <si>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</si>
  <si>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</si>
  <si>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</si>
  <si>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</si>
  <si>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</si>
  <si>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</si>
  <si>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</si>
  <si>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</si>
  <si>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</si>
  <si>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</si>
  <si>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</si>
  <si>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</si>
  <si>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</si>
  <si>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</si>
  <si>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</si>
  <si>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</si>
  <si>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</si>
  <si>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</si>
  <si>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</si>
  <si>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</si>
  <si>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</si>
  <si>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</si>
  <si>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</si>
  <si>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</si>
  <si>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</si>
  <si>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</si>
  <si>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</si>
  <si>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</si>
  <si>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</si>
  <si>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</si>
  <si>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</si>
  <si>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</si>
  <si>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</si>
  <si>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</si>
  <si>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</si>
  <si>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</si>
  <si>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</si>
  <si>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</si>
  <si>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</si>
  <si>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</si>
  <si>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</si>
  <si>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</si>
  <si>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</si>
  <si>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</si>
  <si>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</si>
  <si>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</si>
  <si>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</si>
  <si>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</si>
  <si>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</si>
  <si>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</si>
  <si>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</si>
  <si>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</si>
  <si>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</si>
  <si>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</si>
  <si>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</si>
  <si>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</si>
  <si>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</si>
  <si>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</si>
  <si>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</si>
  <si>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</si>
  <si>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</si>
  <si>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</si>
  <si>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</si>
  <si>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</si>
  <si>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</si>
  <si>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</si>
  <si>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</si>
  <si>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</si>
  <si>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</si>
  <si>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</si>
  <si>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</si>
  <si>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</si>
  <si>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</si>
  <si>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</si>
  <si>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</si>
  <si>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</si>
  <si>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</si>
  <si>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</si>
  <si>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</si>
  <si>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</si>
  <si>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</si>
  <si>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</si>
  <si>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</si>
  <si>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</si>
  <si>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</si>
  <si>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</si>
  <si>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</si>
  <si>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</si>
  <si>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</si>
  <si>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</si>
  <si>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</si>
  <si>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</si>
  <si>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</si>
  <si>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</si>
  <si>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</si>
  <si>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</si>
  <si>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</si>
  <si>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</si>
  <si>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</si>
  <si>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</si>
  <si>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</si>
  <si>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</si>
  <si>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</si>
  <si>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</si>
  <si>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</si>
  <si>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</si>
  <si>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</si>
  <si>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</si>
  <si>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</si>
  <si>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</si>
  <si>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</si>
  <si>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</si>
  <si>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</si>
  <si>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</si>
  <si>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</si>
  <si>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</si>
  <si>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</si>
  <si>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</si>
  <si>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</si>
  <si>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</si>
  <si>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</si>
  <si>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</si>
  <si>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</si>
  <si>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</si>
  <si>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</si>
  <si>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</si>
  <si>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</si>
  <si>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</si>
  <si>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</si>
  <si>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</si>
  <si>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</si>
  <si>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</si>
  <si>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</si>
  <si>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</si>
  <si>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</si>
  <si>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</si>
  <si>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</si>
  <si>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</si>
  <si>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</si>
  <si>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</si>
  <si>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</si>
  <si>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</si>
  <si>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</si>
  <si>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</si>
  <si>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</si>
  <si>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</si>
  <si>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</si>
  <si>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</si>
  <si>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</si>
  <si>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</si>
  <si>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</si>
  <si>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</si>
  <si>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</si>
  <si>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</si>
  <si>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</si>
  <si>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</si>
  <si>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</si>
  <si>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</si>
  <si>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</si>
  <si>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</si>
  <si>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</si>
  <si>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</si>
  <si>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</si>
  <si>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</si>
  <si>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</si>
  <si>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</si>
  <si>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</si>
  <si>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</si>
  <si>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</si>
  <si>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</si>
  <si>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</si>
  <si>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</si>
  <si>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</si>
  <si>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</si>
  <si>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</si>
  <si>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</si>
  <si>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</si>
  <si>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</si>
  <si>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</si>
  <si>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</si>
  <si>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</si>
  <si>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</si>
  <si>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</si>
  <si>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</si>
  <si>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</si>
  <si>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</si>
  <si>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</si>
  <si>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</si>
  <si>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</si>
  <si>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</si>
  <si>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</si>
  <si>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</si>
  <si>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</si>
  <si>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</si>
  <si>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</si>
  <si>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</si>
  <si>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</si>
  <si>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</si>
  <si>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</si>
  <si>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</si>
  <si>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</si>
  <si>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</si>
  <si>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</si>
  <si>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</si>
  <si>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</si>
  <si>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</si>
  <si>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</si>
  <si>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</si>
  <si>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</si>
  <si>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</si>
  <si>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</si>
  <si>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</si>
  <si>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</si>
  <si>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</si>
  <si>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</si>
  <si>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</si>
  <si>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</si>
  <si>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</si>
  <si>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</si>
  <si>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</si>
  <si>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</si>
  <si>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</si>
  <si>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</si>
  <si>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</si>
  <si>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</si>
  <si>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</si>
  <si>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</si>
  <si>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</si>
  <si>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</si>
  <si>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</si>
  <si>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</si>
  <si>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</si>
  <si>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</si>
  <si>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</si>
  <si>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</si>
  <si>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</si>
  <si>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</si>
  <si>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</si>
  <si>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</si>
  <si>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</si>
  <si>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</si>
  <si>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</si>
  <si>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</si>
  <si>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</si>
  <si>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</si>
  <si>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</si>
  <si>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</si>
  <si>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</si>
  <si>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</si>
  <si>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</si>
  <si>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</si>
  <si>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</si>
  <si>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</si>
  <si>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</si>
  <si>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</si>
  <si>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</si>
  <si>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</si>
  <si>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</si>
  <si>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</si>
  <si>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</si>
  <si>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</si>
  <si>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</si>
  <si>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</si>
  <si>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</si>
  <si>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</si>
  <si>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</si>
  <si>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</si>
  <si>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</si>
  <si>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</si>
  <si>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</si>
  <si>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</si>
  <si>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</si>
  <si>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</si>
  <si>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</si>
  <si>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</si>
  <si>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</si>
  <si>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</si>
  <si>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</si>
  <si>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</si>
  <si>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</si>
  <si>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</si>
  <si>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</si>
  <si>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</si>
  <si>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</si>
  <si>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</si>
  <si>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</si>
  <si>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</si>
  <si>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</si>
  <si>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</si>
  <si>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</si>
  <si>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</si>
  <si>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</si>
  <si>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</si>
  <si>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</si>
  <si>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</si>
  <si>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</si>
  <si>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</si>
  <si>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</si>
  <si>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</si>
  <si>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</si>
  <si>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</si>
  <si>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</si>
  <si>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</si>
  <si>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</si>
  <si>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</si>
  <si>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</si>
  <si>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</si>
  <si>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</si>
  <si>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</si>
  <si>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</si>
  <si>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</si>
  <si>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</si>
  <si>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</si>
  <si>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</si>
  <si>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</si>
  <si>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</si>
  <si>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</si>
  <si>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</si>
  <si>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</si>
  <si>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</si>
  <si>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</si>
  <si>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</si>
  <si>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</si>
  <si>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</si>
  <si>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</si>
  <si>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</si>
  <si>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</si>
  <si>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</si>
  <si>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</si>
  <si>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</si>
  <si>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</si>
  <si>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</si>
  <si>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</si>
  <si>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</si>
  <si>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</si>
  <si>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</si>
  <si>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</si>
  <si>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</si>
  <si>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</si>
  <si>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</si>
  <si>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</si>
  <si>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</si>
  <si>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</si>
  <si>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</si>
  <si>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</si>
  <si>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</si>
  <si>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</si>
  <si>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</si>
  <si>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</si>
  <si>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</si>
  <si>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</si>
  <si>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</si>
  <si>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</si>
  <si>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</si>
  <si>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</si>
  <si>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</si>
  <si>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</si>
  <si>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</si>
  <si>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</si>
  <si>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</si>
  <si>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</si>
  <si>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</si>
  <si>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</si>
  <si>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</si>
  <si>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</si>
  <si>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</si>
  <si>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</si>
  <si>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</si>
  <si>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</si>
  <si>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</si>
  <si>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</si>
  <si>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</si>
  <si>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</si>
  <si>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</si>
  <si>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</si>
  <si>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</si>
  <si>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</si>
  <si>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</si>
  <si>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</si>
  <si>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</si>
  <si>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</si>
  <si>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</si>
  <si>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</si>
  <si>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</si>
  <si>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</si>
  <si>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</si>
  <si>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</si>
  <si>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</si>
  <si>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</si>
  <si>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</si>
  <si>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</si>
  <si>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</si>
  <si>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</si>
  <si>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</si>
  <si>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</si>
  <si>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</si>
  <si>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</si>
  <si>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</si>
  <si>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</si>
  <si>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</si>
  <si>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</si>
  <si>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</si>
  <si>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</si>
  <si>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</si>
  <si>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</si>
  <si>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</si>
  <si>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</si>
  <si>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</si>
  <si>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</si>
  <si>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</si>
  <si>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</si>
  <si>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</si>
  <si>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</si>
  <si>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</si>
  <si>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</si>
  <si>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</si>
  <si>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</si>
  <si>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</si>
  <si>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</si>
  <si>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</si>
  <si>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</si>
  <si>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</si>
  <si>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</si>
  <si>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</si>
  <si>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</si>
  <si>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</si>
  <si>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</si>
  <si>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</si>
  <si>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</si>
  <si>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</si>
  <si>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</si>
  <si>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</si>
  <si>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</si>
  <si>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</si>
  <si>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</si>
  <si>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</si>
  <si>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</si>
  <si>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</si>
  <si>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</si>
  <si>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</si>
  <si>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</si>
  <si>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</si>
  <si>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</si>
  <si>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</si>
  <si>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</si>
  <si>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</si>
  <si>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</si>
  <si>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</si>
  <si>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</si>
  <si>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</si>
  <si>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</si>
  <si>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</si>
  <si>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</si>
  <si>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</si>
  <si>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</si>
  <si>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</si>
  <si>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</si>
  <si>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</si>
  <si>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</si>
  <si>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</si>
  <si>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</si>
  <si>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</si>
  <si>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</si>
  <si>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</si>
  <si>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</si>
  <si>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</si>
  <si>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</si>
  <si>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</si>
  <si>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</si>
  <si>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</si>
  <si>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</si>
  <si>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</si>
  <si>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</si>
  <si>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</si>
  <si>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</si>
  <si>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</si>
  <si>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</si>
  <si>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</si>
  <si>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</si>
  <si>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</si>
  <si>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</si>
  <si>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</si>
  <si>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</si>
  <si>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</si>
  <si>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</si>
  <si>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</si>
  <si>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</si>
  <si>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</si>
  <si>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</si>
  <si>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</si>
  <si>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</si>
  <si>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</si>
  <si>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</si>
  <si>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</si>
  <si>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</si>
  <si>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</si>
  <si>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</si>
  <si>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</si>
  <si>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</si>
  <si>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</si>
  <si>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</si>
  <si>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</si>
  <si>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</si>
  <si>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</si>
  <si>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</si>
  <si>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</si>
  <si>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</si>
  <si>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</si>
  <si>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</si>
  <si>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</si>
  <si>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</si>
  <si>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</si>
  <si>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</si>
  <si>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</si>
  <si>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</si>
  <si>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</si>
  <si>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</si>
  <si>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</si>
  <si>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</si>
  <si>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</si>
  <si>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</si>
  <si>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</si>
  <si>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</si>
  <si>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</si>
  <si>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</si>
  <si>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</si>
  <si>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</si>
  <si>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</si>
  <si>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</si>
  <si>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</si>
  <si>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</si>
  <si>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</si>
  <si>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</si>
  <si>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</si>
  <si>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</si>
  <si>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</si>
  <si>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</si>
  <si>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</si>
  <si>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</si>
  <si>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</si>
  <si>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</si>
  <si>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</si>
  <si>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</si>
  <si>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</si>
  <si>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</si>
  <si>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</si>
  <si>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</si>
  <si>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</si>
  <si>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</si>
  <si>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</si>
  <si>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</si>
  <si>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</si>
  <si>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</si>
  <si>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</si>
  <si>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</si>
  <si>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</si>
  <si>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</si>
  <si>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</si>
  <si>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</si>
  <si>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</si>
  <si>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</si>
  <si>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</si>
  <si>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</si>
  <si>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</si>
  <si>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</si>
  <si>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</si>
  <si>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</si>
  <si>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</si>
  <si>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</si>
  <si>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</si>
  <si>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</si>
  <si>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</si>
  <si>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</si>
  <si>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</si>
  <si>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</si>
  <si>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</si>
  <si>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</si>
  <si>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</si>
  <si>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</si>
  <si>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</si>
  <si>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</si>
  <si>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</si>
  <si>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</si>
  <si>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</si>
  <si>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</si>
  <si>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</si>
  <si>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</si>
  <si>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</si>
  <si>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</si>
  <si>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</si>
  <si>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</si>
  <si>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</si>
  <si>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</si>
  <si>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</si>
  <si>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</si>
  <si>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</si>
  <si>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</si>
  <si>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</si>
  <si>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</si>
  <si>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</si>
  <si>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</si>
  <si>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</si>
  <si>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</si>
  <si>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</si>
  <si>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</si>
  <si>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</si>
  <si>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</si>
  <si>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</si>
  <si>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</si>
  <si>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</si>
  <si>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</si>
  <si>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</si>
  <si>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</si>
  <si>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</si>
  <si>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</si>
  <si>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</si>
  <si>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</si>
  <si>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</si>
  <si>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</si>
  <si>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</si>
  <si>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</si>
  <si>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</si>
  <si>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</si>
  <si>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</si>
  <si>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</si>
  <si>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</si>
  <si>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</si>
  <si>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</si>
  <si>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</si>
  <si>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</si>
  <si>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</si>
  <si>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</si>
  <si>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</si>
  <si>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</si>
  <si>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</si>
  <si>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</si>
  <si>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</si>
  <si>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</si>
  <si>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</si>
  <si>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</si>
  <si>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</si>
  <si>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</si>
  <si>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</si>
  <si>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</si>
  <si>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</si>
  <si>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</si>
  <si>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</si>
  <si>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</si>
  <si>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</si>
  <si>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</si>
  <si>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</si>
  <si>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</si>
  <si>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</si>
  <si>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</si>
  <si>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</si>
  <si>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</si>
  <si>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</si>
  <si>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</si>
  <si>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</si>
  <si>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</si>
  <si>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</si>
  <si>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</si>
  <si>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</si>
  <si>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</si>
  <si>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</si>
  <si>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</si>
  <si>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</si>
  <si>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</si>
  <si>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</si>
  <si>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</si>
  <si>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</si>
  <si>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</si>
  <si>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</si>
  <si>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</si>
  <si>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</si>
  <si>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</si>
  <si>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</si>
  <si>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</si>
  <si>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</si>
  <si>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</si>
  <si>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</si>
  <si>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</si>
  <si>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</si>
  <si>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</si>
  <si>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</si>
  <si>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</si>
  <si>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</si>
  <si>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</si>
  <si>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</si>
  <si>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</si>
  <si>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</si>
  <si>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</si>
  <si>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</si>
  <si>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</si>
  <si>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</si>
  <si>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</si>
  <si>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</si>
  <si>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</si>
  <si>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</si>
  <si>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</si>
  <si>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</si>
  <si>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</si>
  <si>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</si>
  <si>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</si>
  <si>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</si>
  <si>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</si>
  <si>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</si>
  <si>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</si>
  <si>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</si>
  <si>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</si>
  <si>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</si>
  <si>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</si>
  <si>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</si>
  <si>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</si>
  <si>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</si>
  <si>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</si>
  <si>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</si>
  <si>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</si>
  <si>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</si>
  <si>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</si>
  <si>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</si>
  <si>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</si>
  <si>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</si>
  <si>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</si>
  <si>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</si>
  <si>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</si>
  <si>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</si>
  <si>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</si>
  <si>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</si>
  <si>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</si>
  <si>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</si>
  <si>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</si>
  <si>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</si>
  <si>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</si>
  <si>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</si>
  <si>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</si>
  <si>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</si>
  <si>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</si>
  <si>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</si>
  <si>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</si>
  <si>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</si>
  <si>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</si>
  <si>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</si>
  <si>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</si>
  <si>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</si>
  <si>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</si>
  <si>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</si>
  <si>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</si>
  <si>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</si>
  <si>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</si>
  <si>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</si>
  <si>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</si>
  <si>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</si>
  <si>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</si>
  <si>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</si>
  <si>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</si>
  <si>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</si>
  <si>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</si>
  <si>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</si>
  <si>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</si>
  <si>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</si>
  <si>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</si>
  <si>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</si>
  <si>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</si>
  <si>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</si>
  <si>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</si>
  <si>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</si>
  <si>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</si>
  <si>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</si>
  <si>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</si>
  <si>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</si>
  <si>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</si>
  <si>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</si>
  <si>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</si>
  <si>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</si>
  <si>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</si>
  <si>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</si>
  <si>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</si>
  <si>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</si>
  <si>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</si>
  <si>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</si>
  <si>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</si>
  <si>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</si>
  <si>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</si>
  <si>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</si>
  <si>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</si>
  <si>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</si>
  <si>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</si>
  <si>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</si>
  <si>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</si>
  <si>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</si>
  <si>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</si>
  <si>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</si>
  <si>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</si>
  <si>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</si>
  <si>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</si>
  <si>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</si>
  <si>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</si>
  <si>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</si>
  <si>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</si>
  <si>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</si>
  <si>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</si>
  <si>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</si>
  <si>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</si>
  <si>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</si>
  <si>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</si>
  <si>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</si>
  <si>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</si>
  <si>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</si>
  <si>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</si>
  <si>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</si>
  <si>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</si>
  <si>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</si>
  <si>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</si>
  <si>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</si>
  <si>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</si>
  <si>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</si>
  <si>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</si>
  <si>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</si>
  <si>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</si>
  <si>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</si>
  <si>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</si>
  <si>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</si>
  <si>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</si>
  <si>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</si>
  <si>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</si>
  <si>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</si>
  <si>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</si>
  <si>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</si>
  <si>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</si>
  <si>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</si>
  <si>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</si>
  <si>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</si>
  <si>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</si>
  <si>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</si>
  <si>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</si>
  <si>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</si>
  <si>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</si>
  <si>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</si>
  <si>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</si>
  <si>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</si>
  <si>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</si>
  <si>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</si>
  <si>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</si>
  <si>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</si>
  <si>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</si>
  <si>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</si>
  <si>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</si>
  <si>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</si>
  <si>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</si>
  <si>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</si>
  <si>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</si>
  <si>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</si>
  <si>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</si>
  <si>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</si>
  <si>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</si>
  <si>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</si>
  <si>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</si>
  <si>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</si>
  <si>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</si>
  <si>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</si>
  <si>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</si>
  <si>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</si>
  <si>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</si>
  <si>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</si>
  <si>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</si>
  <si>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</si>
  <si>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</si>
  <si>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</si>
  <si>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</si>
  <si>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</si>
  <si>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</si>
  <si>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</si>
  <si>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</si>
  <si>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</si>
  <si>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</si>
  <si>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</si>
  <si>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</si>
  <si>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</si>
  <si>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</si>
  <si>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</si>
  <si>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</si>
  <si>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</si>
  <si>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</si>
  <si>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</si>
  <si>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</si>
  <si>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</si>
  <si>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</si>
  <si>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</si>
  <si>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</si>
  <si>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</si>
  <si>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</si>
  <si>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</si>
  <si>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</si>
  <si>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</si>
  <si>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</si>
  <si>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</si>
  <si>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</si>
  <si>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</si>
  <si>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</si>
  <si>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</si>
  <si>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</si>
  <si>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</si>
  <si>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</si>
  <si>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</si>
  <si>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</si>
  <si>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</si>
  <si>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</si>
  <si>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</si>
  <si>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</si>
  <si>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</si>
  <si>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</si>
  <si>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</si>
  <si>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</si>
  <si>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</si>
  <si>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</si>
  <si>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</si>
  <si>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</si>
  <si>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</si>
  <si>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</si>
  <si>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</si>
  <si>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</si>
  <si>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</si>
  <si>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</si>
  <si>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</si>
  <si>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</si>
  <si>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</si>
  <si>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</si>
  <si>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</si>
  <si>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</si>
  <si>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</si>
  <si>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</si>
  <si>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</si>
  <si>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</si>
  <si>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</si>
  <si>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</si>
  <si>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</si>
  <si>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</si>
  <si>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</si>
  <si>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</si>
  <si>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</si>
  <si>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</si>
  <si>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</si>
  <si>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</si>
  <si>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</si>
  <si>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</si>
  <si>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</si>
  <si>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</si>
  <si>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</si>
  <si>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</si>
  <si>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</si>
  <si>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</si>
  <si>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</si>
  <si>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</si>
  <si>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</si>
  <si>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</si>
  <si>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</si>
  <si>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</si>
  <si>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</si>
  <si>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</si>
  <si>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</si>
  <si>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</si>
  <si>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</si>
  <si>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</si>
  <si>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</si>
  <si>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</si>
  <si>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</si>
  <si>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</si>
  <si>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</si>
  <si>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</si>
  <si>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</si>
  <si>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</si>
  <si>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</si>
  <si>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</si>
  <si>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</si>
  <si>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</si>
  <si>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</si>
  <si>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</si>
  <si>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</si>
  <si>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</si>
  <si>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</si>
  <si>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</si>
  <si>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</si>
  <si>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</si>
  <si>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</si>
  <si>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</si>
  <si>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</si>
  <si>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</si>
  <si>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</si>
  <si>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</si>
  <si>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</si>
  <si>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</si>
  <si>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</si>
  <si>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</si>
  <si>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</si>
  <si>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</si>
  <si>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</si>
  <si>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</si>
  <si>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</si>
  <si>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</si>
  <si>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</si>
  <si>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</si>
  <si>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</si>
  <si>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</si>
  <si>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</si>
  <si>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</si>
  <si>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</si>
  <si>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</si>
  <si>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</si>
  <si>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</si>
  <si>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</si>
  <si>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</si>
  <si>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</si>
  <si>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</si>
  <si>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</si>
  <si>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</si>
  <si>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</si>
  <si>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</si>
  <si>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</si>
  <si>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</si>
  <si>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</si>
  <si>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</si>
  <si>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</si>
  <si>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</si>
  <si>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</si>
  <si>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</si>
  <si>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</si>
  <si>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</si>
  <si>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</si>
  <si>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</si>
  <si>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</si>
  <si>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</si>
  <si>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</si>
  <si>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</si>
  <si>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</si>
  <si>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</si>
  <si>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</si>
  <si>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</si>
  <si>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</si>
  <si>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</si>
  <si>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</si>
  <si>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</si>
  <si>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</si>
  <si>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</si>
  <si>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</si>
  <si>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</si>
  <si>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</si>
  <si>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</si>
  <si>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</si>
  <si>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</si>
  <si>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</si>
  <si>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</si>
  <si>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</si>
  <si>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</si>
  <si>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</si>
  <si>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</si>
  <si>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</si>
  <si>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</si>
  <si>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</si>
  <si>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</si>
  <si>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</si>
  <si>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</si>
  <si>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</si>
  <si>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</si>
  <si>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</si>
  <si>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</si>
  <si>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</si>
  <si>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</si>
  <si>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</si>
  <si>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</si>
  <si>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</si>
  <si>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</si>
  <si>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</si>
  <si>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</si>
  <si>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</si>
  <si>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</si>
  <si>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</si>
  <si>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</si>
  <si>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</si>
  <si>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</si>
  <si>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</si>
  <si>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</si>
  <si>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</si>
  <si>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</si>
  <si>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</si>
  <si>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</si>
  <si>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</si>
  <si>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</si>
  <si>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</si>
  <si>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</si>
  <si>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</si>
  <si>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</si>
  <si>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</si>
  <si>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</si>
  <si>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</si>
  <si>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</si>
  <si>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</si>
  <si>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</si>
  <si>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</si>
  <si>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</si>
  <si>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</si>
  <si>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</si>
  <si>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</si>
  <si>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</si>
  <si>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</si>
  <si>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</si>
  <si>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</si>
  <si>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</si>
  <si>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</si>
  <si>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</si>
  <si>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</si>
  <si>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</si>
  <si>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</si>
  <si>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</si>
  <si>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</si>
  <si>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</si>
  <si>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</si>
  <si>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</si>
  <si>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</si>
  <si>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</si>
  <si>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</si>
  <si>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</si>
  <si>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</si>
  <si>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</si>
  <si>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</si>
  <si>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</si>
  <si>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</si>
  <si>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</si>
  <si>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</si>
  <si>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</si>
  <si>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</si>
  <si>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</si>
  <si>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</si>
  <si>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</si>
  <si>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</si>
  <si>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</si>
  <si>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</si>
  <si>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</si>
  <si>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</si>
  <si>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</si>
  <si>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</si>
  <si>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</si>
  <si>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</si>
  <si>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</si>
  <si>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</si>
  <si>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</si>
  <si>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</si>
  <si>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</si>
  <si>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</si>
  <si>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</si>
  <si>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</si>
  <si>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</si>
  <si>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</si>
  <si>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</si>
  <si>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</si>
  <si>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</si>
  <si>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</si>
  <si>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</si>
  <si>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</si>
  <si>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</si>
  <si>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</si>
  <si>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</si>
  <si>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</si>
  <si>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</si>
  <si>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</si>
  <si>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</si>
  <si>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</si>
  <si>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</si>
  <si>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</si>
  <si>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</si>
  <si>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</si>
  <si>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</si>
  <si>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</si>
  <si>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</si>
  <si>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</si>
  <si>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</si>
  <si>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</si>
  <si>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</si>
  <si>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</si>
  <si>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</si>
  <si>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</si>
  <si>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</si>
  <si>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</si>
  <si>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</si>
  <si>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</si>
  <si>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</si>
  <si>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</si>
  <si>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</si>
  <si>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</si>
  <si>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</si>
  <si>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</si>
  <si>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</si>
  <si>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</si>
  <si>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</si>
  <si>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</si>
  <si>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</si>
  <si>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</si>
  <si>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</si>
  <si>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</si>
  <si>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</si>
  <si>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</si>
  <si>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</si>
  <si>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</si>
  <si>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</si>
  <si>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</si>
  <si>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</si>
  <si>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</si>
  <si>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</si>
  <si>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</si>
  <si>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</si>
  <si>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</si>
  <si>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</si>
  <si>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</si>
  <si>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</si>
  <si>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</si>
  <si>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</si>
  <si>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</si>
  <si>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</si>
  <si>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</si>
  <si>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</si>
  <si>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</si>
  <si>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</si>
  <si>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</si>
  <si>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</si>
  <si>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</si>
  <si>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</si>
  <si>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</si>
  <si>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</si>
  <si>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</si>
  <si>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</si>
  <si>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</si>
  <si>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</si>
  <si>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</si>
  <si>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</si>
  <si>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</si>
  <si>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</si>
  <si>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</si>
  <si>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</si>
  <si>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</si>
  <si>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</si>
  <si>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</si>
  <si>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</si>
  <si>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</si>
  <si>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</si>
  <si>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</si>
  <si>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</si>
  <si>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</si>
  <si>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</si>
  <si>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</si>
  <si>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</si>
  <si>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</si>
  <si>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</si>
  <si>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</si>
  <si>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</si>
  <si>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</si>
  <si>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</si>
  <si>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</si>
  <si>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</si>
  <si>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</si>
  <si>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</si>
  <si>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</si>
  <si>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</si>
  <si>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</si>
  <si>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</si>
  <si>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</si>
  <si>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</si>
  <si>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</si>
  <si>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</si>
  <si>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</si>
  <si>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</si>
  <si>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</si>
  <si>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</si>
  <si>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</si>
  <si>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</si>
  <si>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</si>
  <si>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</si>
  <si>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</si>
  <si>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</si>
  <si>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</si>
  <si>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</si>
  <si>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</si>
  <si>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</si>
  <si>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</si>
  <si>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</si>
  <si>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</si>
  <si>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</si>
  <si>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</si>
  <si>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</si>
  <si>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</si>
  <si>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</si>
  <si>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</si>
  <si>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</si>
  <si>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</si>
  <si>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</si>
  <si>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</si>
  <si>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</si>
  <si>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</si>
  <si>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</si>
  <si>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</si>
  <si>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</si>
  <si>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</si>
  <si>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</si>
  <si>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</si>
  <si>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</si>
  <si>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</si>
  <si>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</si>
  <si>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</si>
  <si>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</si>
  <si>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</si>
  <si>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</si>
  <si>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</si>
  <si>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</si>
  <si>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</si>
  <si>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</si>
  <si>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</si>
  <si>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</si>
  <si>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</si>
  <si>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</si>
  <si>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</si>
  <si>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</si>
  <si>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</si>
  <si>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</si>
  <si>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</si>
  <si>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</si>
  <si>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</si>
  <si>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</si>
  <si>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</si>
  <si>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</si>
  <si>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</si>
  <si>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</si>
  <si>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</si>
  <si>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</si>
  <si>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</si>
  <si>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</si>
  <si>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</si>
  <si>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</si>
  <si>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</si>
  <si>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</si>
  <si>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</si>
  <si>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</si>
  <si>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</si>
  <si>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</si>
  <si>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</si>
  <si>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</si>
  <si>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</si>
  <si>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</si>
  <si>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</si>
  <si>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</si>
  <si>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</si>
  <si>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</si>
  <si>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</si>
  <si>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</si>
  <si>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</si>
  <si>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</si>
  <si>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</si>
  <si>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</si>
  <si>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</si>
  <si>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</si>
  <si>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</si>
  <si>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</si>
  <si>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</si>
  <si>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</si>
  <si>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</si>
  <si>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</si>
  <si>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</si>
  <si>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</si>
  <si>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</si>
  <si>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</si>
  <si>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</si>
  <si>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</si>
  <si>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</si>
  <si>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</si>
  <si>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</si>
  <si>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</si>
  <si>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</si>
  <si>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</si>
  <si>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</si>
  <si>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</si>
  <si>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</si>
  <si>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</si>
  <si>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</si>
  <si>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</si>
  <si>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</si>
  <si>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</si>
  <si>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</si>
  <si>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</si>
  <si>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</si>
  <si>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</si>
  <si>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</si>
  <si>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</si>
  <si>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</si>
  <si>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</si>
  <si>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</si>
  <si>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</si>
  <si>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</si>
  <si>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</si>
  <si>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</si>
  <si>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</si>
  <si>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</si>
  <si>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</si>
  <si>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</si>
  <si>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</si>
  <si>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</si>
  <si>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</si>
  <si>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</si>
  <si>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</si>
  <si>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</si>
  <si>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</si>
  <si>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</si>
  <si>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</si>
  <si>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</si>
  <si>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</si>
  <si>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</si>
  <si>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</si>
  <si>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</si>
  <si>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</si>
  <si>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</si>
  <si>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</si>
  <si>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</si>
  <si>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</si>
  <si>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</si>
  <si>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</si>
  <si>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</si>
  <si>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</si>
  <si>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</si>
  <si>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</si>
  <si>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</si>
  <si>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</si>
  <si>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</si>
  <si>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</si>
  <si>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</si>
  <si>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</si>
  <si>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</si>
  <si>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</si>
  <si>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</si>
  <si>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</si>
  <si>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</si>
  <si>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</si>
  <si>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</si>
  <si>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</si>
  <si>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</si>
  <si>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</si>
  <si>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</si>
  <si>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</si>
  <si>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</si>
  <si>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</si>
  <si>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</si>
  <si>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</si>
  <si>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</si>
  <si>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</si>
  <si>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</si>
  <si>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</si>
  <si>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</si>
  <si>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</si>
  <si>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</si>
  <si>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</si>
  <si>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</si>
  <si>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</si>
  <si>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</si>
  <si>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</si>
  <si>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</si>
  <si>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</si>
  <si>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</si>
  <si>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</si>
  <si>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</si>
  <si>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</si>
  <si>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</si>
  <si>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</si>
  <si>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</si>
  <si>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</si>
  <si>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</si>
  <si>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</si>
  <si>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</si>
  <si>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</si>
  <si>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</si>
  <si>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</si>
  <si>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</si>
  <si>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</si>
  <si>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</si>
  <si>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</si>
  <si>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</si>
  <si>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</si>
  <si>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</si>
  <si>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</si>
  <si>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</si>
  <si>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</si>
  <si>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</si>
  <si>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</si>
  <si>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</si>
  <si>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</si>
  <si>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</si>
  <si>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</si>
  <si>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</si>
  <si>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</si>
  <si>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</si>
  <si>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</si>
  <si>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</si>
  <si>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</si>
  <si>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</si>
  <si>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</si>
  <si>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</si>
  <si>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</si>
  <si>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</si>
  <si>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</si>
  <si>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</si>
  <si>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</si>
  <si>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</si>
  <si>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</si>
  <si>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</si>
  <si>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</si>
  <si>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</si>
  <si>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</si>
  <si>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</si>
  <si>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</si>
  <si>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</si>
  <si>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</si>
  <si>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</si>
  <si>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</si>
  <si>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</si>
  <si>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</si>
  <si>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</si>
  <si>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</si>
  <si>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</si>
  <si>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</si>
  <si>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</si>
  <si>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</si>
  <si>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</si>
  <si>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</si>
  <si>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</si>
  <si>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</si>
  <si>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</si>
  <si>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</si>
  <si>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</si>
  <si>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</si>
  <si>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</si>
  <si>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</si>
  <si>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</si>
  <si>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</si>
  <si>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</si>
  <si>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</si>
  <si>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</si>
  <si>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</si>
  <si>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</si>
  <si>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</si>
  <si>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</si>
  <si>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</si>
  <si>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</si>
  <si>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</si>
  <si>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</si>
  <si>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</si>
  <si>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</si>
  <si>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</si>
  <si>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</si>
  <si>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</si>
  <si>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</si>
  <si>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</si>
  <si>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</si>
  <si>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</si>
  <si>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</si>
  <si>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</si>
  <si>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</si>
  <si>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</si>
  <si>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</si>
  <si>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</si>
  <si>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</si>
  <si>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</si>
  <si>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</si>
  <si>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</si>
  <si>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</si>
  <si>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</si>
  <si>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</si>
  <si>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</si>
  <si>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</si>
  <si>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</si>
  <si>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</si>
  <si>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</si>
  <si>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</si>
  <si>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</si>
  <si>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</si>
  <si>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</si>
  <si>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</si>
  <si>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</si>
  <si>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</si>
  <si>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</si>
  <si>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</si>
  <si>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</si>
  <si>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</si>
  <si>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</si>
  <si>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</si>
  <si>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</si>
  <si>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</si>
  <si>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</si>
  <si>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</si>
  <si>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</si>
  <si>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</si>
  <si>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</si>
  <si>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</si>
  <si>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</si>
  <si>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</si>
  <si>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</si>
  <si>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</si>
  <si>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</si>
  <si>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</si>
  <si>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</si>
  <si>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</si>
  <si>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</si>
  <si>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</si>
  <si>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</si>
  <si>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</si>
  <si>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</si>
  <si>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</si>
  <si>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</si>
  <si>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</si>
  <si>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</si>
  <si>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</si>
  <si>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</si>
  <si>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</si>
  <si>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</si>
  <si>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</si>
  <si>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</si>
  <si>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</si>
  <si>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</si>
  <si>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</si>
  <si>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</si>
  <si>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</si>
  <si>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</si>
  <si>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</si>
  <si>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</si>
  <si>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</si>
  <si>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</si>
  <si>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</si>
  <si>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</si>
  <si>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</si>
  <si>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</si>
  <si>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</si>
  <si>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</si>
  <si>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</si>
  <si>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</si>
  <si>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</si>
  <si>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</si>
  <si>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</si>
  <si>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</si>
  <si>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</si>
  <si>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</si>
  <si>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</si>
  <si>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</si>
  <si>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</si>
  <si>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</si>
  <si>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</si>
  <si>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</si>
  <si>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</si>
  <si>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</si>
  <si>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</si>
  <si>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</si>
  <si>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</si>
  <si>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</si>
  <si>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</si>
  <si>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</si>
  <si>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</si>
  <si>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</si>
  <si>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</si>
  <si>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</si>
  <si>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</si>
  <si>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</si>
  <si>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</si>
  <si>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</si>
  <si>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</si>
  <si>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</si>
  <si>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</si>
  <si>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</si>
  <si>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</si>
  <si>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</si>
  <si>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</si>
  <si>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</si>
  <si>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</si>
  <si>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</si>
  <si>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</si>
  <si>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</si>
  <si>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</si>
  <si>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</si>
  <si>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</si>
  <si>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</si>
  <si>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</si>
  <si>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</si>
  <si>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</si>
  <si>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</si>
  <si>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</si>
  <si>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</si>
  <si>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</si>
  <si>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</si>
  <si>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</si>
  <si>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</si>
  <si>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</si>
  <si>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</si>
  <si>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</si>
  <si>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</si>
  <si>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</si>
  <si>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</si>
  <si>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</si>
  <si>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</si>
  <si>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</si>
  <si>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</si>
  <si>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</si>
  <si>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</si>
  <si>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</si>
  <si>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</si>
  <si>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</si>
  <si>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</si>
  <si>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</si>
  <si>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</si>
  <si>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</si>
  <si>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</si>
  <si>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</si>
  <si>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</si>
  <si>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</si>
  <si>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</si>
  <si>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</si>
  <si>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</si>
  <si>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</si>
  <si>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</si>
  <si>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</si>
  <si>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</si>
  <si>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</si>
  <si>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</si>
  <si>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</si>
  <si>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</si>
  <si>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</si>
  <si>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</si>
  <si>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</si>
  <si>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</si>
  <si>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</si>
  <si>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</si>
  <si>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</si>
  <si>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</si>
  <si>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</si>
  <si>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</si>
  <si>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</si>
  <si>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</si>
  <si>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</si>
  <si>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</si>
  <si>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</si>
  <si>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</si>
  <si>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</si>
  <si>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</si>
  <si>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</si>
  <si>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</si>
  <si>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</si>
  <si>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</si>
  <si>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</si>
  <si>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</si>
  <si>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</si>
  <si>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</si>
  <si>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</si>
  <si>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</si>
  <si>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</si>
  <si>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</si>
  <si>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</si>
  <si>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</si>
  <si>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</si>
  <si>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</si>
  <si>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</si>
  <si>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</si>
  <si>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</si>
  <si>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</si>
  <si>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</si>
  <si>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</si>
  <si>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</si>
  <si>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</si>
  <si>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</si>
  <si>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</si>
  <si>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</si>
  <si>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</si>
  <si>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</si>
  <si>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</si>
  <si>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</si>
  <si>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</si>
  <si>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</si>
  <si>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</si>
  <si>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</si>
  <si>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</si>
  <si>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</si>
  <si>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</si>
  <si>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</si>
  <si>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</si>
  <si>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</si>
  <si>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</si>
  <si>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</si>
  <si>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</si>
  <si>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</si>
  <si>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</si>
  <si>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</si>
  <si>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</si>
  <si>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</si>
  <si>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</si>
  <si>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</si>
  <si>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</si>
  <si>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</si>
  <si>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</si>
  <si>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</si>
  <si>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</si>
  <si>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</si>
  <si>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</si>
  <si>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</si>
  <si>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</si>
  <si>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</si>
  <si>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</si>
  <si>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</si>
  <si>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</si>
  <si>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</si>
  <si>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</si>
  <si>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</si>
  <si>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</si>
  <si>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</si>
  <si>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</si>
  <si>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</si>
  <si>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</si>
  <si>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</si>
  <si>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</si>
  <si>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</si>
  <si>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</si>
  <si>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</si>
  <si>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</si>
  <si>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</si>
  <si>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</si>
  <si>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</si>
  <si>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</si>
  <si>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</si>
  <si>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</si>
  <si>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</si>
  <si>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</si>
  <si>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</si>
  <si>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</si>
  <si>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</si>
  <si>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</si>
  <si>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</si>
  <si>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</si>
  <si>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</si>
  <si>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</si>
  <si>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</si>
  <si>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</si>
  <si>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</si>
  <si>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</si>
  <si>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</si>
  <si>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</si>
  <si>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</si>
  <si>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</si>
  <si>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</si>
  <si>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</si>
  <si>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</si>
  <si>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</si>
  <si>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</si>
  <si>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</si>
  <si>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</si>
  <si>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</si>
  <si>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</si>
  <si>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</si>
  <si>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</si>
  <si>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</si>
  <si>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</si>
  <si>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</si>
  <si>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</si>
  <si>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</si>
  <si>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</si>
  <si>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</si>
  <si>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</si>
  <si>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</si>
  <si>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</si>
  <si>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</si>
  <si>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</si>
  <si>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</si>
  <si>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</si>
  <si>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</si>
  <si>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</si>
  <si>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</si>
  <si>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</si>
  <si>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</si>
  <si>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</si>
  <si>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</si>
  <si>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</si>
  <si>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</si>
  <si>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</si>
  <si>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</si>
  <si>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</si>
  <si>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</si>
  <si>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</si>
  <si>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</si>
  <si>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</si>
  <si>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</si>
  <si>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</si>
  <si>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</si>
  <si>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</si>
  <si>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</si>
  <si>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</si>
  <si>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</si>
  <si>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</si>
  <si>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</si>
  <si>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</si>
  <si>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</si>
  <si>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</si>
  <si>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</si>
  <si>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</si>
  <si>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</si>
  <si>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</si>
  <si>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</si>
  <si>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</si>
  <si>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</si>
  <si>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</si>
  <si>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</si>
  <si>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</si>
  <si>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</si>
  <si>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</si>
  <si>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</si>
  <si>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</si>
  <si>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</si>
  <si>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</si>
  <si>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</si>
  <si>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</si>
  <si>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</si>
  <si>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</si>
  <si>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</si>
  <si>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</si>
  <si>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</si>
  <si>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</si>
  <si>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</si>
  <si>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</si>
  <si>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</si>
  <si>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</si>
  <si>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</si>
  <si>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</si>
  <si>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</si>
  <si>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</si>
  <si>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</si>
  <si>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</si>
  <si>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</si>
  <si>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</si>
  <si>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</si>
  <si>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</si>
  <si>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</si>
  <si>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</si>
  <si>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</si>
  <si>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</si>
  <si>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</si>
  <si>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</si>
  <si>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</si>
  <si>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</si>
  <si>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</si>
  <si>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</si>
  <si>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</si>
  <si>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</si>
  <si>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</si>
  <si>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</si>
  <si>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</si>
  <si>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</si>
  <si>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</si>
  <si>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</si>
  <si>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</si>
  <si>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</si>
  <si>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</si>
  <si>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</si>
  <si>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</si>
  <si>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</si>
  <si>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</si>
  <si>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</si>
  <si>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</si>
  <si>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</si>
  <si>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</si>
  <si>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</si>
  <si>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</si>
  <si>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</si>
  <si>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</si>
  <si>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</si>
  <si>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</si>
  <si>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</si>
  <si>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</si>
  <si>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</si>
  <si>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</si>
  <si>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</si>
  <si>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</si>
  <si>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</si>
  <si>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</si>
  <si>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</si>
  <si>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</si>
  <si>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</si>
  <si>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</si>
  <si>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</si>
  <si>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</si>
  <si>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</si>
  <si>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</si>
  <si>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</si>
  <si>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</si>
  <si>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</si>
  <si>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</si>
  <si>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</si>
  <si>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</si>
  <si>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</si>
  <si>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</si>
  <si>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</si>
  <si>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</si>
  <si>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</si>
  <si>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</si>
  <si>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</si>
  <si>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</si>
  <si>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</si>
  <si>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</si>
  <si>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</si>
  <si>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</si>
  <si>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</si>
  <si>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</si>
  <si>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</si>
  <si>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</si>
  <si>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</si>
  <si>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</si>
  <si>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</si>
  <si>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</si>
  <si>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</si>
  <si>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</si>
  <si>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</si>
  <si>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</si>
  <si>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</si>
  <si>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</si>
  <si>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</si>
  <si>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</si>
  <si>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</si>
  <si>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</si>
  <si>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</si>
  <si>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</si>
  <si>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</si>
  <si>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</si>
  <si>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</si>
  <si>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</si>
  <si>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</si>
  <si>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</si>
  <si>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</si>
  <si>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</si>
  <si>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</si>
  <si>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</si>
  <si>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</si>
  <si>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</si>
  <si>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</si>
  <si>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</si>
  <si>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</si>
  <si>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</si>
  <si>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</si>
  <si>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</si>
  <si>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</si>
  <si>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</si>
  <si>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</si>
  <si>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</si>
  <si>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</si>
  <si>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</si>
  <si>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</si>
  <si>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</si>
  <si>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</si>
  <si>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</si>
  <si>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</si>
  <si>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</si>
  <si>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</si>
  <si>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</si>
  <si>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</si>
  <si>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</si>
  <si>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</si>
  <si>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</si>
  <si>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</si>
  <si>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</si>
  <si>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</si>
  <si>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</si>
  <si>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</si>
  <si>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</si>
  <si>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</si>
  <si>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</si>
  <si>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</si>
  <si>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</si>
  <si>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</si>
  <si>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</si>
  <si>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</si>
  <si>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</si>
  <si>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</si>
  <si>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</si>
  <si>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</si>
  <si>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</si>
  <si>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</si>
  <si>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</si>
  <si>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</si>
  <si>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</si>
  <si>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</si>
  <si>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</si>
  <si>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</si>
  <si>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</si>
  <si>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</si>
  <si>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</si>
  <si>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</si>
  <si>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</si>
  <si>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</si>
  <si>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</si>
  <si>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</si>
  <si>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</si>
  <si>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</si>
  <si>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</si>
  <si>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</si>
  <si>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</si>
  <si>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</si>
  <si>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</si>
  <si>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</si>
  <si>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</si>
  <si>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</si>
  <si>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</si>
  <si>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</si>
  <si>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</si>
  <si>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</si>
  <si>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</si>
  <si>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</si>
  <si>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</si>
  <si>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</si>
  <si>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</si>
  <si>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</si>
  <si>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</si>
  <si>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</si>
  <si>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</si>
  <si>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</si>
  <si>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</si>
  <si>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</si>
  <si>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</si>
  <si>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</si>
  <si>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</si>
  <si>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</si>
  <si>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</si>
  <si>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</si>
  <si>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</si>
  <si>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</si>
  <si>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</si>
  <si>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</si>
  <si>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</si>
  <si>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</si>
  <si>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</si>
  <si>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</si>
  <si>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</si>
  <si>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</si>
  <si>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</si>
  <si>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</si>
  <si>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</si>
  <si>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</si>
  <si>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</si>
  <si>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</si>
  <si>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</si>
  <si>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</si>
  <si>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</si>
  <si>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</si>
  <si>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</si>
  <si>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</si>
  <si>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</si>
  <si>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</si>
  <si>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</si>
  <si>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</si>
  <si>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</si>
  <si>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</si>
  <si>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</si>
  <si>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</si>
  <si>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</si>
  <si>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</si>
  <si>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</si>
  <si>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</si>
  <si>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</si>
  <si>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</si>
  <si>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</si>
  <si>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</si>
  <si>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</si>
  <si>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</si>
  <si>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</si>
  <si>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</si>
  <si>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</si>
  <si>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</si>
  <si>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</si>
  <si>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</si>
  <si>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</si>
  <si>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</si>
  <si>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</si>
  <si>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</si>
  <si>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</si>
  <si>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</si>
  <si>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</si>
  <si>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</si>
  <si>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</si>
  <si>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</si>
  <si>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</si>
  <si>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</si>
  <si>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</si>
  <si>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</si>
  <si>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</si>
  <si>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</si>
  <si>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</si>
  <si>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</si>
  <si>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</si>
  <si>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</si>
  <si>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</si>
  <si>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</si>
  <si>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</si>
  <si>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</si>
  <si>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</si>
  <si>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</si>
  <si>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</si>
  <si>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</si>
  <si>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</si>
  <si>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</si>
  <si>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</si>
  <si>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</si>
  <si>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</si>
  <si>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</si>
  <si>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</si>
  <si>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</si>
  <si>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</si>
  <si>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</si>
  <si>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</si>
  <si>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</si>
  <si>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</si>
  <si>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</si>
  <si>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</si>
  <si>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</si>
  <si>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</si>
  <si>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</si>
  <si>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</si>
  <si>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</si>
  <si>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</si>
  <si>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</si>
  <si>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</si>
  <si>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</si>
  <si>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</si>
  <si>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</si>
  <si>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</si>
  <si>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</si>
  <si>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</si>
  <si>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</si>
  <si>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</si>
  <si>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</si>
  <si>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</si>
  <si>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</si>
  <si>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</si>
  <si>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</si>
  <si>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</si>
  <si>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</si>
  <si>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</si>
  <si>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</si>
  <si>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</si>
  <si>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</si>
  <si>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</si>
  <si>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</si>
  <si>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</si>
  <si>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</si>
  <si>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</si>
  <si>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</si>
  <si>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</si>
  <si>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</si>
  <si>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</si>
  <si>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</si>
  <si>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</si>
  <si>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</si>
  <si>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</si>
  <si>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</si>
  <si>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</si>
  <si>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</si>
  <si>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</si>
  <si>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</si>
  <si>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</si>
  <si>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</si>
  <si>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</si>
  <si>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</si>
  <si>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</si>
  <si>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</si>
  <si>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</si>
  <si>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</si>
  <si>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</si>
  <si>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</si>
  <si>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</si>
  <si>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</si>
  <si>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</si>
  <si>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</si>
  <si>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</si>
  <si>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</si>
  <si>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</si>
  <si>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</si>
  <si>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</si>
  <si>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</si>
  <si>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</si>
  <si>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</si>
  <si>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</si>
  <si>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</si>
  <si>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</si>
  <si>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</si>
  <si>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</si>
  <si>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</si>
  <si>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</si>
  <si>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</si>
  <si>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</si>
  <si>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</si>
  <si>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</si>
  <si>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</si>
  <si>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</si>
  <si>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</si>
  <si>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</si>
  <si>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</si>
  <si>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</si>
  <si>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</si>
  <si>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</si>
  <si>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</si>
  <si>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</si>
  <si>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</si>
  <si>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</si>
  <si>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</si>
  <si>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</si>
  <si>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</si>
  <si>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</si>
  <si>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</si>
  <si>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</si>
  <si>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</si>
  <si>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</si>
  <si>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</si>
  <si>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</si>
  <si>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</si>
  <si>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</si>
  <si>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</si>
  <si>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</si>
  <si>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</si>
  <si>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</si>
  <si>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</si>
  <si>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</si>
  <si>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</si>
  <si>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</si>
  <si>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</si>
  <si>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</si>
  <si>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</si>
  <si>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</si>
  <si>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</si>
  <si>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</si>
  <si>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</si>
  <si>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</si>
  <si>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</si>
  <si>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</si>
  <si>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</si>
  <si>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</si>
  <si>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</si>
  <si>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</si>
  <si>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</si>
  <si>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</si>
  <si>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</si>
  <si>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</si>
  <si>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</si>
  <si>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</si>
  <si>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</si>
  <si>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</si>
  <si>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</si>
  <si>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</si>
  <si>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</si>
  <si>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</si>
  <si>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</si>
  <si>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</si>
  <si>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</si>
  <si>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</si>
  <si>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</si>
  <si>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</si>
  <si>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</si>
  <si>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</si>
  <si>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</si>
  <si>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</si>
  <si>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</si>
  <si>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</si>
  <si>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</si>
  <si>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</si>
  <si>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</si>
  <si>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</si>
  <si>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</si>
  <si>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</si>
  <si>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</si>
  <si>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</si>
  <si>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</si>
  <si>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</si>
  <si>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</si>
  <si>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</si>
  <si>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</si>
  <si>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</si>
  <si>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</si>
  <si>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</si>
  <si>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</si>
  <si>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</si>
  <si>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</si>
  <si>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</si>
  <si>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</si>
  <si>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</si>
  <si>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</si>
  <si>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</si>
  <si>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</si>
  <si>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</si>
  <si>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</si>
  <si>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</si>
  <si>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</si>
  <si>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</si>
  <si>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</si>
  <si>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</si>
  <si>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</si>
  <si>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</si>
  <si>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</si>
  <si>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</si>
  <si>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</si>
  <si>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</si>
  <si>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</si>
  <si>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</si>
  <si>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</si>
  <si>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</si>
  <si>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</si>
  <si>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</si>
  <si>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</si>
  <si>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</si>
  <si>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</si>
  <si>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</si>
  <si>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</si>
  <si>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</si>
  <si>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</si>
  <si>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</si>
  <si>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</si>
  <si>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</si>
  <si>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</si>
  <si>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</si>
  <si>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</si>
  <si>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</si>
  <si>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</si>
  <si>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</si>
  <si>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</si>
  <si>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</si>
  <si>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</si>
  <si>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</si>
  <si>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</si>
  <si>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</si>
  <si>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</si>
  <si>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</si>
  <si>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</si>
  <si>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</si>
  <si>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</si>
  <si>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</si>
  <si>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</si>
  <si>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</si>
  <si>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</si>
  <si>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</si>
  <si>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</si>
  <si>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</si>
  <si>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</si>
  <si>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</si>
  <si>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</si>
  <si>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</si>
  <si>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</si>
  <si>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</si>
  <si>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</si>
  <si>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</si>
  <si>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</si>
  <si>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</si>
  <si>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</si>
  <si>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</si>
  <si>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</si>
  <si>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</si>
  <si>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</si>
  <si>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</si>
  <si>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</si>
  <si>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</si>
  <si>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</si>
  <si>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</si>
  <si>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</si>
  <si>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</si>
  <si>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</si>
  <si>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</si>
  <si>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</si>
  <si>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</si>
  <si>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</si>
  <si>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</si>
  <si>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</si>
  <si>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</si>
  <si>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</si>
  <si>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</si>
  <si>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</si>
  <si>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</si>
  <si>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</si>
  <si>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</si>
  <si>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</si>
  <si>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</si>
  <si>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</si>
  <si>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</si>
  <si>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</si>
  <si>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</si>
  <si>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</si>
  <si>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</si>
  <si>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</si>
  <si>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</si>
  <si>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</si>
  <si>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</si>
  <si>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</si>
  <si>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</si>
  <si>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</si>
  <si>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</si>
  <si>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</si>
  <si>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</si>
  <si>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</si>
  <si>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</si>
  <si>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</si>
  <si>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</si>
  <si>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</si>
  <si>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</si>
  <si>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</si>
  <si>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</si>
  <si>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</si>
  <si>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</si>
  <si>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</si>
  <si>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</si>
  <si>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</si>
  <si>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</si>
  <si>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</si>
  <si>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</si>
  <si>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</si>
  <si>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</si>
  <si>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</si>
  <si>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</si>
  <si>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</si>
  <si>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</si>
  <si>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</si>
  <si>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</si>
  <si>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</si>
  <si>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</si>
  <si>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</si>
  <si>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</si>
  <si>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</si>
  <si>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</si>
  <si>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</si>
  <si>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</si>
  <si>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</si>
  <si>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</si>
  <si>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</si>
  <si>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</si>
  <si>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</si>
  <si>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</si>
  <si>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</si>
  <si>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</si>
  <si>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</si>
  <si>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</si>
  <si>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</si>
  <si>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</si>
  <si>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</si>
  <si>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</si>
  <si>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</si>
  <si>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</si>
  <si>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</si>
  <si>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</si>
  <si>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</si>
  <si>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</si>
  <si>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</si>
  <si>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</si>
  <si>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</si>
  <si>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</si>
  <si>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</si>
  <si>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</si>
  <si>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</si>
  <si>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</si>
  <si>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</si>
  <si>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</si>
  <si>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</si>
  <si>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</si>
  <si>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</si>
  <si>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</si>
  <si>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</si>
  <si>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</si>
  <si>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</si>
  <si>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</si>
  <si>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</si>
  <si>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</si>
  <si>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</si>
  <si>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</si>
  <si>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</si>
  <si>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</si>
  <si>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</si>
  <si>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</si>
  <si>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</si>
  <si>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</si>
  <si>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</si>
  <si>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</si>
  <si>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</si>
  <si>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</si>
  <si>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</si>
  <si>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</si>
  <si>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</si>
  <si>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</si>
  <si>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</si>
  <si>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</si>
  <si>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</si>
  <si>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</si>
  <si>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</si>
  <si>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</si>
  <si>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</si>
  <si>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</si>
  <si>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</si>
  <si>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</si>
  <si>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</si>
  <si>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</si>
  <si>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</si>
  <si>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</si>
  <si>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</si>
  <si>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</si>
  <si>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</si>
  <si>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</si>
  <si>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</si>
  <si>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</si>
  <si>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</si>
  <si>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</si>
  <si>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</si>
  <si>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</si>
  <si>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</si>
  <si>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</si>
  <si>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</si>
  <si>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</si>
  <si>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</si>
  <si>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</si>
  <si>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</si>
  <si>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</si>
  <si>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</si>
  <si>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</si>
  <si>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</si>
  <si>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</si>
  <si>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</si>
  <si>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</si>
  <si>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</si>
  <si>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</si>
  <si>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</si>
  <si>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</si>
  <si>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</si>
  <si>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</si>
  <si>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</si>
  <si>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</si>
  <si>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</si>
  <si>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</si>
  <si>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</si>
  <si>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</si>
  <si>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</si>
  <si>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</si>
  <si>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</si>
  <si>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</si>
  <si>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</si>
  <si>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</si>
  <si>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</si>
  <si>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</si>
  <si>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</si>
  <si>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</si>
  <si>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</si>
  <si>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</si>
  <si>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</si>
  <si>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</si>
  <si>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</si>
  <si>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</si>
  <si>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</si>
  <si>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</si>
  <si>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</si>
  <si>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</si>
  <si>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</si>
  <si>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</si>
  <si>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</si>
  <si>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</si>
  <si>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</si>
  <si>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</si>
  <si>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</si>
  <si>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</si>
  <si>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</si>
  <si>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</si>
  <si>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</si>
  <si>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</si>
  <si>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</si>
  <si>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</si>
  <si>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</si>
  <si>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</si>
  <si>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</si>
  <si>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</si>
  <si>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</si>
  <si>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</si>
  <si>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</si>
  <si>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</si>
  <si>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</si>
  <si>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</si>
  <si>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</si>
  <si>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</si>
  <si>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</si>
  <si>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</si>
  <si>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</si>
  <si>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</si>
  <si>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</si>
  <si>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</si>
  <si>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</si>
  <si>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</si>
  <si>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</si>
  <si>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</si>
  <si>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</si>
  <si>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</si>
  <si>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</si>
  <si>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</si>
  <si>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</si>
  <si>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</si>
  <si>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</si>
  <si>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</si>
  <si>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</si>
  <si>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</si>
  <si>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</si>
  <si>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</si>
  <si>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</si>
  <si>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</si>
  <si>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</si>
  <si>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</si>
  <si>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</si>
  <si>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</si>
  <si>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</si>
  <si>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</si>
  <si>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</si>
  <si>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</si>
  <si>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</si>
  <si>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</si>
  <si>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</si>
  <si>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</si>
  <si>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</si>
  <si>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</si>
  <si>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</si>
  <si>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</si>
  <si>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</si>
  <si>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</si>
  <si>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</si>
  <si>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</si>
  <si>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</si>
  <si>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</si>
  <si>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</si>
  <si>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</si>
  <si>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</si>
  <si>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</si>
  <si>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</si>
  <si>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</si>
  <si>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</si>
  <si>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</si>
  <si>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</si>
  <si>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</si>
  <si>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</si>
  <si>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</si>
  <si>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</si>
  <si>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</si>
  <si>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</si>
  <si>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</si>
  <si>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</si>
  <si>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</si>
  <si>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</si>
  <si>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</si>
  <si>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</si>
  <si>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</si>
  <si>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</si>
  <si>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</si>
  <si>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</si>
  <si>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</si>
  <si>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</si>
  <si>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</si>
  <si>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</si>
  <si>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</si>
  <si>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</si>
  <si>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</si>
  <si>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</si>
  <si>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</si>
  <si>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</si>
  <si>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</si>
  <si>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</si>
  <si>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</si>
  <si>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</si>
  <si>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</si>
  <si>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</si>
  <si>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</si>
  <si>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</si>
  <si>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</si>
  <si>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</si>
  <si>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</si>
  <si>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</si>
  <si>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</si>
  <si>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</si>
  <si>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</si>
  <si>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</si>
  <si>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</si>
  <si>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</si>
  <si>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</si>
  <si>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</si>
  <si>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</si>
  <si>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</si>
  <si>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</si>
  <si>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</si>
  <si>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</si>
  <si>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</si>
  <si>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</si>
  <si>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</si>
  <si>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</si>
  <si>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</si>
  <si>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</si>
  <si>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</si>
  <si>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</si>
  <si>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</si>
  <si>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</si>
  <si>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</si>
  <si>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</si>
  <si>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</si>
  <si>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</si>
  <si>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</si>
  <si>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</si>
  <si>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</si>
  <si>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</si>
  <si>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</si>
  <si>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</si>
  <si>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</si>
  <si>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</si>
  <si>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</si>
  <si>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</si>
  <si>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</si>
  <si>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</si>
  <si>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</si>
  <si>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</si>
  <si>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</si>
  <si>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</si>
  <si>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</si>
  <si>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</si>
  <si>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</si>
  <si>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</si>
  <si>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</si>
  <si>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</si>
  <si>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</si>
  <si>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</si>
  <si>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</si>
  <si>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</si>
  <si>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</si>
  <si>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</si>
  <si>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</si>
  <si>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</si>
  <si>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</si>
  <si>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</si>
  <si>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</si>
  <si>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</si>
  <si>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</si>
  <si>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</si>
  <si>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</si>
  <si>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</si>
  <si>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</si>
  <si>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</si>
  <si>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</si>
  <si>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</si>
  <si>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</si>
  <si>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</si>
  <si>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</si>
  <si>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</si>
  <si>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</si>
  <si>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</si>
  <si>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</si>
  <si>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</si>
  <si>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</si>
  <si>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</si>
  <si>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</si>
  <si>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</si>
  <si>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</si>
  <si>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</si>
  <si>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</si>
  <si>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</si>
  <si>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</si>
  <si>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</si>
  <si>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</si>
  <si>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</si>
  <si>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</si>
  <si>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</si>
  <si>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</si>
  <si>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</si>
  <si>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</si>
  <si>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</si>
  <si>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</si>
  <si>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</si>
  <si>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</si>
  <si>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</si>
  <si>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</si>
  <si>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</si>
  <si>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</si>
  <si>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</si>
  <si>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</si>
  <si>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</si>
  <si>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</si>
  <si>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</si>
  <si>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</si>
  <si>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</si>
  <si>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</si>
  <si>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</si>
  <si>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</si>
  <si>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</si>
  <si>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</si>
  <si>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</si>
  <si>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</si>
  <si>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</si>
  <si>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</si>
  <si>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</si>
  <si>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</si>
  <si>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</si>
  <si>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</si>
  <si>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</si>
  <si>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</si>
  <si>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</si>
  <si>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</si>
  <si>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</si>
  <si>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</si>
  <si>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</si>
  <si>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</si>
  <si>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</si>
  <si>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</si>
  <si>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</si>
  <si>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</si>
  <si>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</si>
  <si>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</si>
  <si>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</si>
  <si>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</si>
  <si>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</si>
  <si>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</si>
  <si>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</si>
  <si>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</si>
  <si>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</si>
  <si>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</si>
  <si>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</si>
  <si>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</si>
  <si>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</si>
  <si>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</si>
  <si>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</si>
  <si>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</si>
  <si>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</si>
  <si>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</si>
  <si>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</si>
  <si>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</si>
  <si>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</si>
  <si>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</si>
  <si>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</si>
  <si>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</si>
  <si>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</si>
  <si>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</si>
  <si>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</si>
  <si>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</si>
  <si>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</si>
  <si>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</si>
  <si>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</si>
  <si>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</si>
  <si>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</si>
  <si>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</si>
  <si>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</si>
  <si>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</si>
  <si>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</si>
  <si>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</si>
  <si>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</si>
  <si>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</si>
  <si>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</si>
  <si>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</si>
  <si>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</si>
  <si>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</si>
  <si>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</si>
  <si>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</si>
  <si>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</si>
  <si>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</si>
  <si>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</si>
  <si>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</si>
  <si>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</si>
  <si>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</si>
  <si>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</si>
  <si>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</si>
  <si>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</si>
  <si>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</si>
  <si>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</si>
  <si>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</si>
  <si>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</si>
  <si>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</si>
  <si>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</si>
  <si>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</si>
  <si>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</si>
  <si>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</si>
  <si>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</si>
  <si>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</si>
  <si>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</si>
  <si>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</si>
  <si>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</si>
  <si>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</si>
  <si>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</si>
  <si>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</si>
  <si>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</si>
  <si>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</si>
  <si>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</si>
  <si>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</si>
  <si>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</si>
  <si>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</si>
  <si>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</si>
  <si>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</si>
  <si>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</si>
  <si>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</si>
  <si>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</si>
  <si>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</si>
  <si>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</si>
  <si>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</si>
  <si>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</si>
  <si>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</si>
  <si>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</si>
  <si>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</si>
  <si>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</si>
  <si>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</si>
  <si>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</si>
  <si>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</si>
  <si>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</si>
  <si>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</si>
  <si>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</si>
  <si>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</si>
  <si>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</si>
  <si>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</si>
  <si>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</si>
  <si>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</si>
  <si>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</si>
  <si>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</si>
  <si>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</si>
  <si>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</si>
  <si>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</si>
  <si>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</si>
  <si>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</si>
  <si>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</si>
  <si>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</si>
  <si>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</si>
  <si>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</si>
  <si>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</si>
  <si>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</si>
  <si>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</si>
  <si>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</si>
  <si>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</si>
  <si>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</si>
  <si>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</si>
  <si>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</si>
  <si>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</si>
  <si>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</si>
  <si>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</si>
  <si>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</si>
  <si>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</si>
  <si>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</si>
  <si>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</si>
  <si>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</si>
  <si>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</si>
  <si>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</si>
  <si>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</si>
  <si>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</si>
  <si>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</si>
  <si>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</si>
  <si>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</si>
  <si>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</si>
  <si>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</si>
  <si>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</si>
  <si>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</si>
  <si>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</si>
  <si>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</si>
  <si>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</si>
  <si>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</si>
  <si>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</si>
  <si>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</si>
  <si>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</si>
  <si>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</si>
  <si>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</si>
  <si>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</si>
  <si>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</si>
  <si>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</si>
  <si>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</si>
  <si>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</si>
  <si>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</si>
  <si>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</si>
  <si>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</si>
  <si>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</si>
  <si>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</si>
  <si>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</si>
  <si>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</si>
  <si>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</si>
  <si>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</si>
  <si>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</si>
  <si>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</si>
  <si>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</si>
  <si>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</si>
  <si>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</si>
  <si>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</si>
  <si>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</si>
  <si>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</si>
  <si>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</si>
  <si>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</si>
  <si>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</si>
  <si>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</si>
  <si>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</si>
  <si>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</si>
  <si>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</si>
  <si>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</si>
  <si>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</si>
  <si>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</si>
  <si>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</si>
  <si>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</si>
  <si>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</si>
  <si>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</si>
  <si>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</si>
  <si>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</si>
  <si>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</si>
  <si>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</si>
  <si>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</si>
  <si>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</si>
  <si>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</si>
  <si>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</si>
  <si>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</si>
  <si>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</si>
  <si>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</si>
  <si>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</si>
  <si>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</si>
  <si>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</si>
  <si>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</si>
  <si>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</si>
  <si>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</si>
  <si>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</si>
  <si>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</si>
  <si>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</si>
  <si>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</si>
  <si>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</si>
  <si>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</si>
  <si>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</si>
  <si>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</si>
  <si>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</si>
  <si>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</si>
  <si>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</si>
  <si>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</si>
  <si>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</si>
  <si>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</si>
  <si>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</si>
  <si>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</si>
  <si>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</si>
  <si>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</si>
  <si>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</si>
  <si>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</si>
  <si>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</si>
  <si>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</si>
  <si>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</si>
  <si>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</si>
  <si>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</si>
  <si>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</si>
  <si>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</si>
  <si>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</si>
  <si>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</si>
  <si>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</si>
  <si>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</si>
  <si>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</si>
  <si>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</si>
  <si>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</si>
  <si>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</si>
  <si>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</si>
  <si>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</si>
  <si>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</si>
  <si>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</si>
  <si>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</si>
  <si>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</si>
  <si>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</si>
  <si>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</si>
  <si>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</si>
  <si>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</si>
  <si>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</si>
  <si>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</si>
  <si>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</si>
  <si>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</si>
  <si>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</si>
  <si>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</si>
  <si>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</si>
  <si>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</si>
  <si>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</si>
  <si>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</si>
  <si>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</si>
  <si>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</si>
  <si>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</si>
  <si>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</si>
  <si>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</si>
  <si>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</si>
  <si>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</si>
  <si>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</si>
  <si>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</si>
  <si>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</si>
  <si>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</si>
  <si>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</si>
  <si>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</si>
  <si>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</si>
  <si>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</si>
  <si>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</si>
  <si>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</si>
  <si>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</si>
  <si>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</si>
  <si>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</si>
  <si>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</si>
  <si>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</si>
  <si>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</si>
  <si>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</si>
  <si>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</si>
  <si>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</si>
  <si>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</si>
  <si>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</si>
  <si>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</si>
  <si>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</si>
  <si>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</si>
  <si>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</si>
  <si>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</si>
  <si>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</si>
  <si>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</si>
  <si>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</si>
  <si>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</si>
  <si>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</si>
  <si>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</si>
  <si>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</si>
  <si>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</si>
  <si>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</si>
  <si>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</si>
  <si>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</si>
  <si>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</si>
  <si>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</si>
  <si>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</si>
  <si>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</si>
  <si>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</si>
  <si>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</si>
  <si>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</si>
  <si>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</si>
  <si>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</si>
  <si>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</si>
  <si>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</si>
  <si>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</si>
  <si>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</si>
  <si>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</si>
  <si>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</si>
  <si>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</si>
  <si>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</si>
  <si>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</si>
  <si>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</si>
  <si>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</si>
  <si>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</si>
  <si>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</si>
  <si>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</si>
  <si>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</si>
  <si>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</si>
  <si>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</si>
  <si>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</si>
  <si>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</si>
  <si>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</si>
  <si>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</si>
  <si>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</si>
  <si>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</si>
  <si>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</si>
  <si>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</si>
  <si>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</si>
  <si>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</si>
  <si>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</si>
  <si>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</si>
  <si>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</si>
  <si>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</si>
  <si>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</si>
  <si>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</si>
  <si>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</si>
  <si>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</si>
  <si>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</si>
  <si>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</si>
  <si>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</si>
  <si>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</si>
  <si>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</si>
  <si>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</si>
  <si>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</si>
  <si>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</si>
  <si>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</si>
  <si>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</si>
  <si>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</si>
  <si>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</si>
  <si>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</si>
  <si>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</si>
  <si>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</si>
  <si>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</si>
  <si>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</si>
  <si>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</si>
  <si>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</si>
  <si>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</si>
  <si>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</si>
  <si>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</si>
  <si>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</si>
  <si>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</si>
  <si>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</si>
  <si>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</si>
  <si>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</si>
  <si>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</si>
  <si>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</si>
  <si>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</si>
  <si>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</si>
  <si>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</si>
  <si>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</si>
  <si>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</si>
  <si>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</si>
  <si>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</si>
  <si>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</si>
  <si>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</si>
  <si>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</si>
  <si>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</si>
  <si>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</si>
  <si>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</si>
  <si>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</si>
  <si>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</si>
  <si>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</si>
  <si>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</si>
  <si>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</si>
  <si>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</si>
  <si>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</si>
  <si>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</si>
  <si>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</si>
  <si>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</si>
  <si>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</si>
  <si>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</si>
  <si>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</si>
  <si>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</si>
  <si>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</si>
  <si>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</si>
  <si>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</si>
  <si>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</si>
  <si>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</si>
  <si>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</si>
  <si>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</si>
  <si>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</si>
  <si>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</si>
  <si>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</si>
  <si>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</si>
  <si>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</si>
  <si>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</si>
  <si>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</si>
  <si>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</si>
  <si>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</si>
  <si>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</si>
  <si>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</si>
  <si>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</si>
  <si>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</si>
  <si>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</si>
  <si>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</si>
  <si>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</si>
  <si>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</si>
  <si>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</si>
  <si>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</si>
  <si>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</si>
  <si>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</si>
  <si>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</si>
  <si>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</si>
  <si>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</si>
  <si>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</si>
  <si>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</si>
  <si>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</si>
  <si>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</si>
  <si>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</si>
  <si>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</si>
  <si>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</si>
  <si>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</si>
  <si>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</si>
  <si>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</si>
  <si>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</si>
  <si>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</si>
  <si>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</si>
  <si>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</si>
  <si>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</si>
  <si>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</si>
  <si>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</si>
  <si>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</si>
  <si>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</si>
  <si>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</si>
  <si>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</si>
  <si>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</si>
  <si>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</si>
  <si>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</si>
  <si>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</si>
  <si>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</si>
  <si>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</si>
  <si>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</si>
  <si>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</si>
  <si>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</si>
  <si>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</si>
  <si>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</si>
  <si>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</si>
  <si>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</si>
  <si>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</si>
  <si>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</si>
  <si>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</si>
  <si>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</si>
  <si>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</si>
  <si>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</si>
  <si>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</si>
  <si>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</si>
  <si>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</si>
  <si>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</si>
  <si>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</si>
  <si>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</si>
  <si>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</si>
  <si>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</si>
  <si>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</si>
  <si>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</si>
  <si>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</si>
  <si>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</si>
  <si>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</si>
  <si>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</si>
  <si>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</si>
  <si>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</si>
  <si>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</si>
  <si>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</si>
  <si>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</si>
  <si>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</si>
  <si>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</si>
  <si>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</si>
  <si>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</si>
  <si>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</si>
  <si>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</si>
  <si>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</si>
  <si>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</si>
  <si>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</si>
  <si>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</si>
  <si>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</si>
  <si>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</si>
  <si>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</si>
  <si>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</si>
  <si>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</si>
  <si>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</si>
  <si>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</si>
  <si>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</si>
  <si>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</si>
  <si>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</si>
  <si>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</si>
  <si>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</si>
  <si>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</si>
  <si>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</si>
  <si>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</si>
  <si>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</si>
  <si>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</si>
  <si>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</si>
  <si>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</si>
  <si>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</si>
  <si>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</si>
  <si>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</si>
  <si>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</si>
  <si>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</si>
  <si>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</si>
  <si>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</si>
  <si>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</si>
  <si>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</si>
  <si>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</si>
  <si>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</si>
  <si>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</si>
  <si>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</si>
  <si>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</si>
  <si>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</si>
  <si>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</si>
  <si>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</si>
  <si>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</si>
  <si>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</si>
  <si>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</si>
  <si>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</si>
  <si>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</si>
  <si>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</si>
  <si>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</si>
  <si>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</si>
  <si>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</si>
  <si>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</si>
  <si>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</si>
  <si>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</si>
  <si>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</si>
  <si>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</si>
  <si>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</si>
  <si>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</si>
  <si>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</si>
  <si>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</si>
  <si>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</si>
  <si>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</si>
  <si>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</si>
  <si>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</si>
  <si>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</si>
  <si>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</si>
  <si>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</si>
  <si>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</si>
  <si>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</si>
  <si>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</si>
  <si>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</si>
  <si>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</si>
  <si>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</si>
  <si>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</si>
  <si>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</si>
  <si>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</si>
  <si>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</si>
  <si>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</si>
  <si>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</si>
  <si>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</si>
  <si>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</si>
  <si>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</si>
  <si>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</si>
  <si>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</si>
  <si>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</si>
  <si>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</si>
  <si>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</si>
  <si>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</si>
  <si>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</si>
  <si>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</si>
  <si>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</si>
  <si>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</si>
  <si>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</si>
  <si>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</si>
  <si>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</si>
  <si>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</si>
  <si>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</si>
  <si>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</si>
  <si>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</si>
  <si>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</si>
  <si>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</si>
  <si>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</si>
  <si>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</si>
  <si>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</si>
  <si>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</si>
  <si>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</si>
  <si>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</si>
  <si>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</si>
  <si>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</si>
  <si>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</si>
  <si>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</si>
  <si>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</si>
  <si>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</si>
  <si>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</si>
  <si>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</si>
  <si>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</si>
  <si>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</si>
  <si>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</si>
  <si>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</si>
  <si>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</si>
  <si>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</si>
  <si>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</si>
  <si>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</si>
  <si>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</si>
  <si>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</si>
  <si>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</si>
  <si>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</si>
  <si>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</si>
  <si>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</si>
  <si>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</si>
  <si>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</si>
  <si>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</si>
  <si>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</si>
  <si>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</si>
  <si>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</si>
  <si>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</si>
  <si>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</si>
  <si>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</si>
  <si>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</si>
  <si>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</si>
  <si>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</si>
  <si>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</si>
  <si>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</si>
  <si>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</si>
  <si>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</si>
  <si>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</si>
  <si>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</si>
  <si>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</si>
  <si>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</si>
  <si>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</si>
  <si>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</si>
  <si>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</si>
  <si>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</si>
  <si>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</si>
  <si>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</si>
  <si>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</si>
  <si>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</si>
  <si>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</si>
  <si>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</si>
  <si>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</si>
  <si>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</si>
  <si>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</si>
  <si>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</si>
  <si>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</si>
  <si>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</si>
  <si>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</si>
  <si>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</si>
  <si>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</si>
  <si>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</si>
  <si>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</si>
  <si>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</si>
  <si>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</si>
  <si>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</si>
  <si>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</si>
  <si>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</si>
  <si>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</si>
  <si>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</si>
  <si>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</si>
  <si>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</si>
  <si>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</si>
  <si>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</si>
  <si>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</si>
  <si>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</si>
  <si>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</si>
  <si>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</si>
  <si>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</si>
  <si>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</si>
  <si>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</si>
  <si>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</si>
  <si>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</si>
  <si>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</si>
  <si>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</si>
  <si>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</si>
  <si>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</si>
  <si>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</si>
  <si>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</si>
  <si>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</si>
  <si>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</si>
  <si>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</si>
  <si>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</si>
  <si>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</si>
  <si>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</si>
  <si>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</si>
  <si>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</si>
  <si>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</si>
  <si>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</si>
  <si>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</si>
  <si>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</si>
  <si>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</si>
  <si>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</si>
  <si>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</si>
  <si>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</si>
  <si>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</si>
  <si>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</si>
  <si>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</si>
  <si>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</si>
  <si>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</si>
  <si>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</si>
  <si>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</si>
  <si>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</si>
  <si>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</si>
  <si>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</si>
  <si>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</si>
  <si>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</si>
  <si>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</si>
  <si>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</si>
  <si>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</si>
  <si>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</si>
  <si>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</si>
  <si>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</si>
  <si>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</si>
  <si>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</si>
  <si>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</si>
  <si>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</si>
  <si>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</si>
  <si>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</si>
  <si>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</si>
  <si>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</si>
  <si>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</si>
  <si>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</si>
  <si>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</si>
  <si>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</si>
  <si>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</si>
  <si>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</si>
  <si>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</si>
  <si>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</si>
  <si>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</si>
  <si>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</si>
  <si>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</si>
  <si>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</si>
  <si>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</si>
  <si>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</si>
  <si>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</si>
  <si>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</si>
  <si>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</si>
  <si>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</si>
  <si>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</si>
  <si>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</si>
  <si>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</si>
  <si>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</si>
  <si>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</si>
  <si>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</si>
  <si>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</si>
  <si>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</si>
  <si>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</si>
  <si>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</si>
  <si>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</si>
  <si>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</si>
  <si>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</si>
  <si>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</si>
  <si>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</si>
  <si>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</si>
  <si>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</si>
  <si>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</si>
  <si>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</si>
  <si>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</si>
  <si>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</si>
  <si>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</si>
  <si>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</si>
  <si>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</si>
  <si>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</si>
  <si>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</si>
  <si>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</si>
  <si>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</si>
  <si>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</si>
  <si>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</si>
  <si>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</si>
  <si>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</si>
  <si>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</si>
  <si>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</si>
  <si>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</si>
  <si>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</si>
  <si>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</si>
  <si>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</si>
  <si>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</si>
  <si>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</si>
  <si>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</si>
  <si>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</si>
  <si>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</si>
  <si>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</si>
  <si>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</si>
  <si>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</si>
  <si>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</si>
  <si>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</si>
  <si>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</si>
  <si>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</si>
  <si>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</si>
  <si>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</si>
  <si>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</si>
  <si>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</si>
  <si>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</si>
  <si>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</si>
  <si>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</si>
  <si>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</si>
  <si>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</si>
  <si>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</si>
  <si>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</si>
  <si>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</si>
  <si>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</si>
  <si>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</si>
  <si>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</si>
  <si>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</si>
  <si>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</si>
  <si>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</si>
  <si>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</si>
  <si>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</si>
  <si>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</si>
  <si>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</si>
  <si>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</si>
  <si>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</si>
  <si>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</si>
  <si>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</si>
  <si>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</si>
  <si>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</si>
  <si>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</si>
  <si>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</si>
  <si>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</si>
  <si>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</si>
  <si>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</si>
  <si>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</si>
  <si>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</si>
  <si>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</si>
  <si>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</si>
  <si>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</si>
  <si>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</si>
  <si>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</si>
  <si>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</si>
  <si>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</si>
  <si>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</si>
  <si>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</si>
  <si>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</si>
  <si>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</si>
  <si>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</si>
  <si>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</si>
  <si>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</si>
  <si>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</si>
  <si>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</si>
  <si>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</si>
  <si>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</si>
  <si>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</si>
  <si>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</si>
  <si>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</si>
  <si>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</si>
  <si>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</si>
  <si>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</si>
  <si>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</si>
  <si>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</si>
  <si>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</si>
  <si>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</si>
  <si>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</si>
  <si>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</si>
  <si>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</si>
  <si>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</si>
  <si>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</si>
  <si>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</si>
  <si>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</si>
  <si>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</si>
  <si>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</si>
  <si>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</si>
  <si>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</si>
  <si>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</si>
  <si>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</si>
  <si>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</si>
  <si>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</si>
  <si>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</si>
  <si>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</si>
  <si>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</si>
  <si>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</si>
  <si>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</si>
  <si>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</si>
  <si>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</si>
  <si>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</si>
  <si>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</si>
  <si>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</si>
  <si>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</si>
  <si>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</si>
  <si>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</si>
  <si>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</si>
  <si>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</si>
  <si>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</si>
  <si>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</si>
  <si>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</si>
  <si>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</si>
  <si>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</si>
  <si>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</si>
  <si>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</si>
  <si>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</si>
  <si>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</si>
  <si>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</si>
  <si>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</si>
  <si>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</si>
  <si>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</si>
  <si>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</si>
  <si>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</si>
  <si>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</si>
  <si>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</si>
  <si>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</si>
  <si>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</si>
  <si>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</si>
  <si>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</si>
  <si>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</si>
  <si>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</si>
  <si>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</si>
  <si>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</si>
  <si>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</si>
  <si>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</si>
  <si>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</si>
  <si>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</si>
  <si>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</si>
  <si>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</si>
  <si>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</si>
  <si>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</si>
  <si>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</si>
  <si>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</si>
  <si>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</si>
  <si>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</si>
  <si>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</si>
  <si>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</si>
  <si>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</si>
  <si>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</si>
  <si>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</si>
  <si>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</si>
  <si>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</si>
  <si>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</si>
  <si>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</si>
  <si>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</si>
  <si>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</si>
  <si>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</si>
  <si>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</si>
  <si>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</si>
  <si>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</si>
  <si>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</si>
  <si>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</si>
  <si>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</si>
  <si>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</si>
  <si>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</si>
  <si>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</si>
  <si>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</si>
  <si>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</si>
  <si>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</si>
  <si>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</si>
  <si>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</si>
  <si>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</si>
  <si>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</si>
  <si>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</si>
  <si>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</si>
  <si>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</si>
  <si>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</si>
  <si>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</si>
  <si>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</si>
  <si>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</si>
  <si>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</si>
  <si>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</si>
  <si>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</si>
  <si>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</si>
  <si>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</si>
  <si>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</si>
  <si>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</si>
  <si>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</si>
  <si>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</si>
  <si>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</si>
  <si>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</si>
  <si>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</si>
  <si>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</si>
  <si>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</si>
  <si>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</si>
  <si>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</si>
  <si>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</si>
  <si>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</si>
  <si>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</si>
  <si>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</si>
  <si>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</si>
  <si>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</si>
  <si>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</si>
  <si>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</si>
  <si>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</si>
  <si>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</si>
  <si>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</si>
  <si>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</si>
  <si>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</si>
  <si>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</si>
  <si>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</si>
  <si>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</si>
  <si>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</si>
  <si>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</si>
  <si>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</si>
  <si>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</si>
  <si>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</si>
  <si>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</si>
  <si>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</si>
  <si>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</si>
  <si>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</si>
  <si>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</si>
  <si>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</si>
  <si>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</si>
  <si>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</si>
  <si>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</si>
  <si>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</si>
  <si>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</si>
  <si>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</si>
  <si>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</si>
  <si>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</si>
  <si>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</si>
  <si>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</si>
  <si>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</si>
  <si>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</si>
  <si>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</si>
  <si>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</si>
  <si>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</si>
  <si>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</si>
  <si>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</si>
  <si>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</si>
  <si>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</si>
  <si>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</si>
  <si>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</si>
  <si>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</si>
  <si>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</si>
  <si>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</si>
  <si>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</si>
  <si>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</si>
  <si>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</si>
  <si>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</si>
  <si>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</si>
  <si>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</si>
  <si>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</si>
  <si>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</si>
  <si>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</si>
  <si>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</si>
  <si>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</si>
  <si>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</si>
  <si>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</si>
  <si>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</si>
  <si>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</si>
  <si>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</si>
  <si>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</si>
  <si>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</si>
  <si>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</si>
  <si>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</si>
  <si>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</si>
  <si>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</si>
  <si>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</si>
  <si>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</si>
  <si>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</si>
  <si>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</si>
  <si>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</si>
  <si>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</si>
  <si>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</si>
  <si>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</si>
  <si>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</si>
  <si>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</si>
  <si>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</si>
  <si>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</si>
  <si>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</si>
  <si>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</si>
  <si>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</si>
  <si>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</si>
  <si>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</si>
  <si>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</si>
  <si>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</si>
  <si>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</si>
  <si>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</si>
  <si>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</si>
  <si>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</si>
  <si>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</si>
  <si>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</si>
  <si>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</si>
  <si>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</si>
  <si>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</si>
  <si>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</si>
  <si>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</si>
  <si>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</si>
  <si>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</si>
  <si>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</si>
  <si>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</si>
  <si>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</si>
  <si>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</si>
  <si>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</si>
  <si>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</si>
  <si>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</si>
  <si>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</si>
  <si>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</si>
  <si>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</si>
  <si>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</si>
  <si>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</si>
  <si>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</si>
  <si>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</si>
  <si>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</si>
  <si>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</si>
  <si>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</si>
  <si>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</si>
  <si>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</si>
  <si>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</si>
  <si>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</si>
  <si>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</si>
  <si>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</si>
  <si>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</si>
  <si>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</si>
  <si>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</si>
  <si>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</si>
  <si>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</si>
  <si>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</si>
  <si>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</si>
  <si>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</si>
  <si>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</si>
  <si>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</si>
  <si>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</si>
  <si>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</si>
  <si>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</si>
  <si>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</si>
  <si>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</si>
  <si>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</si>
  <si>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</si>
  <si>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</si>
  <si>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</si>
  <si>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</si>
  <si>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</si>
  <si>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</si>
  <si>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</si>
  <si>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</si>
  <si>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</si>
  <si>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</si>
  <si>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</si>
  <si>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</si>
  <si>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</si>
  <si>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</si>
  <si>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</si>
  <si>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</si>
  <si>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</si>
  <si>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</si>
  <si>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</si>
  <si>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</si>
  <si>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</si>
  <si>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</si>
  <si>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</si>
  <si>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</si>
  <si>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</si>
  <si>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</si>
  <si>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</si>
  <si>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</si>
  <si>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</si>
  <si>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</si>
  <si>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</si>
  <si>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</si>
  <si>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</si>
  <si>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</si>
  <si>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</si>
  <si>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</si>
  <si>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</si>
  <si>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</si>
  <si>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</si>
  <si>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</si>
  <si>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</si>
  <si>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</si>
  <si>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</si>
  <si>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</si>
  <si>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</si>
  <si>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</si>
  <si>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</si>
  <si>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</si>
  <si>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</si>
  <si>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</si>
  <si>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</si>
  <si>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</si>
  <si>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</si>
  <si>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</si>
  <si>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</si>
  <si>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</si>
  <si>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</si>
  <si>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</si>
  <si>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</si>
  <si>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</si>
  <si>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</si>
  <si>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</si>
  <si>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</si>
  <si>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</si>
  <si>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</si>
  <si>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</si>
  <si>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</si>
  <si>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</si>
  <si>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</si>
  <si>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</si>
  <si>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</si>
  <si>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</si>
  <si>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</si>
  <si>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</si>
  <si>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</si>
  <si>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</si>
  <si>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</si>
  <si>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</si>
  <si>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</si>
  <si>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</si>
  <si>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</si>
  <si>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</si>
  <si>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</si>
  <si>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</si>
  <si>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</si>
  <si>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</si>
  <si>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</si>
  <si>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</si>
  <si>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</si>
  <si>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</si>
  <si>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</si>
  <si>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</si>
  <si>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</si>
  <si>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</si>
  <si>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</si>
  <si>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</si>
  <si>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</si>
  <si>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</si>
  <si>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</si>
  <si>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</si>
  <si>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</si>
  <si>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</si>
  <si>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</si>
  <si>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</si>
  <si>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</si>
  <si>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</si>
  <si>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</si>
  <si>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</si>
  <si>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</si>
  <si>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</si>
  <si>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</si>
  <si>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</si>
  <si>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</si>
  <si>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</si>
  <si>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</si>
  <si>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</si>
  <si>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</si>
  <si>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</si>
  <si>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</si>
  <si>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</si>
  <si>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</si>
  <si>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</si>
  <si>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</si>
  <si>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</si>
  <si>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</si>
  <si>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</si>
  <si>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</si>
  <si>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</si>
  <si>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</si>
  <si>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</si>
  <si>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</si>
  <si>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</si>
  <si>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</si>
  <si>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</si>
  <si>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</si>
  <si>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</si>
  <si>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</si>
  <si>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</si>
  <si>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</si>
  <si>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</si>
  <si>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</si>
  <si>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</si>
  <si>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</si>
  <si>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</si>
  <si>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</si>
  <si>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</si>
  <si>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</si>
  <si>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</si>
  <si>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</si>
  <si>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</si>
  <si>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</si>
  <si>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</si>
  <si>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</si>
  <si>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</si>
  <si>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</si>
  <si>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</si>
  <si>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</si>
  <si>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</si>
  <si>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</si>
  <si>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</si>
  <si>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</si>
  <si>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</si>
  <si>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</si>
  <si>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</si>
  <si>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</si>
  <si>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</si>
  <si>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</si>
  <si>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</si>
  <si>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</si>
  <si>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</si>
  <si>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</si>
  <si>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</si>
  <si>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</si>
  <si>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</si>
  <si>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</si>
  <si>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</si>
  <si>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</si>
  <si>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</si>
  <si>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</si>
  <si>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</si>
  <si>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</si>
  <si>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</si>
  <si>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</si>
  <si>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</si>
  <si>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</si>
  <si>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</si>
  <si>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</si>
  <si>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</si>
  <si>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</si>
  <si>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</si>
  <si>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</si>
  <si>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</si>
  <si>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</si>
  <si>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</si>
  <si>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</si>
  <si>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</si>
  <si>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</si>
  <si>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</si>
  <si>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</si>
  <si>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</si>
  <si>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</si>
  <si>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</si>
  <si>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</si>
  <si>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</si>
  <si>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</si>
  <si>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</si>
  <si>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</si>
  <si>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</si>
  <si>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</si>
  <si>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</si>
  <si>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</si>
  <si>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</si>
  <si>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</si>
  <si>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</si>
  <si>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</si>
  <si>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</si>
  <si>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</si>
  <si>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</si>
  <si>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</si>
  <si>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</si>
  <si>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</si>
  <si>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</si>
  <si>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</si>
  <si>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</si>
  <si>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</si>
  <si>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</si>
  <si>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</si>
  <si>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</si>
  <si>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</si>
  <si>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</si>
  <si>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</si>
  <si>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</si>
  <si>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</si>
  <si>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</si>
  <si>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</si>
  <si>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</si>
  <si>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</si>
  <si>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</si>
  <si>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</si>
  <si>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</si>
  <si>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</si>
  <si>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</si>
  <si>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</si>
  <si>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</si>
  <si>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</si>
  <si>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</si>
  <si>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</si>
  <si>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</si>
  <si>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</si>
  <si>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</si>
  <si>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</si>
  <si>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</si>
  <si>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</si>
  <si>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</si>
  <si>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</si>
  <si>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</si>
  <si>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</si>
  <si>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</si>
  <si>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</si>
  <si>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</si>
  <si>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</si>
  <si>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</si>
  <si>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</si>
  <si>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</si>
  <si>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</si>
  <si>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</si>
  <si>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</si>
  <si>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</si>
  <si>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</si>
  <si>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</si>
  <si>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</si>
  <si>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</si>
  <si>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</si>
  <si>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</si>
  <si>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</si>
  <si>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</si>
  <si>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</si>
  <si>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</si>
  <si>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</si>
  <si>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</si>
  <si>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</si>
  <si>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</si>
  <si>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</si>
  <si>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</si>
  <si>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</si>
  <si>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</si>
  <si>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</si>
  <si>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</si>
  <si>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</si>
  <si>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</si>
  <si>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</si>
  <si>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</si>
  <si>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</si>
  <si>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</si>
  <si>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</si>
  <si>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</si>
  <si>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</si>
  <si>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</si>
  <si>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</si>
  <si>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</si>
  <si>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</si>
  <si>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</si>
  <si>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</si>
  <si>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</si>
  <si>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</si>
  <si>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</si>
  <si>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</si>
  <si>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</si>
  <si>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</si>
  <si>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</si>
  <si>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</si>
  <si>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</si>
  <si>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</si>
  <si>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</si>
  <si>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</si>
  <si>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</si>
  <si>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</si>
  <si>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</si>
  <si>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</si>
  <si>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</si>
  <si>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</si>
  <si>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</si>
  <si>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</si>
  <si>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</si>
  <si>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</si>
  <si>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</si>
  <si>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</si>
  <si>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</si>
  <si>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</si>
  <si>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</si>
  <si>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</si>
  <si>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</si>
  <si>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</si>
  <si>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</si>
  <si>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</si>
  <si>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</si>
  <si>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</si>
  <si>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</si>
  <si>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</si>
  <si>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</si>
  <si>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</si>
  <si>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</si>
  <si>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</si>
  <si>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</si>
  <si>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</si>
  <si>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</si>
  <si>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</si>
  <si>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</si>
  <si>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</si>
  <si>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</si>
  <si>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</si>
  <si>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</si>
  <si>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</si>
  <si>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</si>
  <si>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</si>
  <si>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</si>
  <si>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</si>
  <si>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</si>
  <si>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</si>
  <si>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</si>
  <si>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</si>
  <si>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</si>
  <si>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</si>
  <si>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</si>
  <si>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</si>
  <si>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</si>
  <si>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</si>
  <si>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</si>
  <si>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</si>
  <si>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</si>
  <si>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</si>
  <si>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</si>
  <si>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</si>
  <si>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</si>
  <si>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</si>
  <si>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</si>
  <si>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</si>
  <si>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</si>
  <si>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</si>
  <si>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</si>
  <si>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</si>
  <si>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</si>
  <si>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</si>
  <si>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</si>
  <si>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</si>
  <si>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</si>
  <si>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</si>
  <si>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</si>
  <si>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</si>
  <si>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</si>
  <si>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</si>
  <si>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</si>
  <si>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</si>
  <si>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</si>
  <si>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</si>
  <si>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</si>
  <si>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</si>
  <si>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</si>
  <si>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</si>
  <si>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</si>
  <si>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</si>
  <si>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</si>
  <si>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</si>
  <si>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</si>
  <si>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</si>
  <si>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</si>
  <si>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</si>
  <si>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</si>
  <si>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</si>
  <si>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</si>
  <si>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</si>
  <si>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</si>
  <si>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</si>
  <si>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</si>
  <si>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</si>
  <si>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</si>
  <si>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</si>
  <si>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</si>
  <si>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</si>
  <si>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</si>
  <si>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</si>
  <si>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</si>
  <si>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</si>
  <si>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</si>
  <si>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</si>
  <si>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</si>
  <si>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</si>
  <si>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</si>
  <si>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</si>
  <si>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</si>
  <si>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</si>
  <si>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</si>
  <si>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</si>
  <si>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</si>
  <si>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</si>
  <si>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</si>
  <si>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</si>
  <si>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</si>
  <si>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</si>
  <si>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</si>
  <si>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</si>
  <si>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</si>
  <si>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</si>
  <si>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</si>
  <si>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</si>
  <si>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</si>
  <si>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</si>
  <si>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</si>
  <si>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</si>
  <si>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</si>
  <si>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</si>
  <si>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</si>
  <si>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</si>
  <si>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</si>
  <si>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</si>
  <si>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</si>
  <si>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</si>
  <si>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</si>
  <si>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</si>
  <si>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</si>
  <si>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</si>
  <si>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</si>
  <si>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</si>
  <si>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</si>
  <si>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</si>
  <si>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</si>
  <si>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</si>
  <si>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</si>
  <si>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</si>
  <si>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</si>
  <si>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</si>
  <si>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</si>
  <si>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</si>
  <si>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</si>
  <si>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</si>
  <si>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</si>
  <si>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</si>
  <si>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</si>
  <si>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</si>
  <si>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</si>
  <si>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</si>
  <si>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</si>
  <si>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</si>
  <si>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</si>
  <si>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</si>
  <si>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</si>
  <si>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</si>
  <si>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</si>
  <si>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</si>
  <si>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</si>
  <si>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</si>
  <si>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</si>
  <si>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</si>
  <si>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</si>
  <si>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</si>
  <si>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</si>
  <si>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</si>
  <si>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</si>
  <si>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</si>
  <si>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</si>
  <si>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</si>
  <si>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</si>
  <si>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</si>
  <si>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</si>
  <si>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</si>
  <si>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</si>
  <si>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</si>
  <si>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</si>
  <si>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</si>
  <si>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</si>
  <si>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</si>
  <si>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</si>
  <si>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</si>
  <si>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</si>
  <si>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</si>
  <si>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</si>
  <si>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</si>
  <si>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</si>
  <si>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</si>
  <si>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</si>
  <si>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</si>
  <si>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</si>
  <si>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</si>
  <si>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</si>
  <si>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</si>
  <si>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</si>
  <si>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</si>
  <si>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</si>
  <si>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</si>
  <si>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</si>
  <si>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</si>
  <si>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</si>
  <si>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</si>
  <si>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</si>
  <si>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</si>
  <si>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</si>
  <si>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</si>
  <si>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</si>
  <si>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</si>
  <si>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</si>
  <si>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</si>
  <si>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</si>
  <si>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</si>
  <si>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</si>
  <si>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</si>
  <si>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</si>
  <si>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</si>
  <si>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</si>
  <si>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</si>
  <si>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</si>
  <si>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</si>
  <si>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</si>
  <si>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</si>
  <si>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</si>
  <si>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</si>
  <si>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</si>
  <si>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</si>
  <si>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</si>
  <si>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</si>
  <si>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</si>
  <si>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</si>
  <si>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</si>
  <si>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</si>
  <si>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</si>
  <si>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</si>
  <si>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</si>
  <si>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</si>
  <si>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</si>
  <si>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</si>
  <si>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</si>
  <si>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</si>
  <si>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</si>
  <si>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</si>
  <si>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</si>
  <si>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</si>
  <si>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</si>
  <si>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</si>
  <si>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</si>
  <si>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</si>
  <si>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</si>
  <si>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</si>
  <si>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</si>
  <si>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</si>
  <si>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</si>
  <si>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</si>
  <si>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</si>
  <si>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</si>
  <si>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</si>
  <si>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</si>
  <si>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</si>
  <si>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</si>
  <si>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</si>
  <si>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</si>
  <si>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</si>
  <si>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</si>
  <si>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</si>
  <si>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</si>
  <si>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</si>
  <si>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</si>
  <si>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</si>
  <si>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</si>
  <si>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</si>
  <si>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</si>
  <si>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</si>
  <si>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</si>
  <si>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</si>
  <si>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</si>
  <si>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</si>
  <si>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</si>
  <si>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</si>
  <si>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</si>
  <si>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</si>
  <si>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</si>
  <si>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</si>
  <si>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</si>
  <si>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</si>
  <si>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</si>
  <si>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</si>
  <si>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</si>
  <si>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</si>
  <si>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</si>
  <si>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</si>
  <si>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</si>
  <si>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</si>
  <si>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</si>
  <si>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</si>
  <si>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</si>
  <si>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</si>
  <si>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</si>
  <si>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</si>
  <si>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</si>
  <si>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</si>
  <si>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</si>
  <si>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</si>
  <si>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</si>
  <si>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</si>
  <si>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</si>
  <si>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</si>
  <si>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</si>
  <si>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</si>
  <si>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</si>
  <si>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</si>
  <si>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</si>
  <si>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</si>
  <si>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</si>
  <si>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</si>
  <si>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</si>
  <si>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</si>
  <si>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</si>
  <si>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</si>
  <si>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</si>
  <si>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</si>
  <si>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</si>
  <si>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</si>
  <si>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</si>
  <si>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</si>
  <si>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</si>
  <si>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</si>
  <si>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</si>
  <si>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</si>
  <si>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</si>
  <si>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</si>
  <si>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</si>
  <si>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</si>
  <si>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</si>
  <si>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</si>
  <si>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</si>
  <si>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</si>
  <si>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</si>
  <si>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</si>
  <si>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</si>
  <si>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</si>
  <si>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</si>
  <si>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</si>
  <si>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</si>
  <si>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</si>
  <si>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</si>
  <si>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</si>
  <si>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</si>
  <si>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</si>
  <si>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</si>
  <si>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</si>
  <si>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</si>
  <si>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</si>
  <si>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</si>
  <si>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</si>
  <si>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</si>
  <si>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</si>
  <si>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</si>
  <si>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</si>
  <si>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</si>
  <si>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</si>
  <si>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</si>
  <si>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</si>
  <si>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</si>
  <si>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</si>
  <si>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</si>
  <si>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</si>
  <si>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</si>
  <si>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</si>
  <si>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</si>
  <si>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</si>
  <si>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</si>
  <si>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</si>
  <si>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</si>
  <si>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</si>
  <si>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</si>
  <si>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</si>
  <si>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</si>
  <si>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</si>
  <si>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</si>
  <si>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</si>
  <si>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</si>
  <si>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</si>
  <si>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</si>
  <si>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</si>
  <si>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</si>
  <si>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</si>
  <si>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</si>
  <si>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</si>
  <si>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</si>
  <si>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</si>
  <si>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</si>
  <si>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</si>
  <si>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</si>
  <si>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</si>
  <si>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</si>
  <si>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</si>
  <si>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</si>
  <si>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</si>
  <si>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</si>
  <si>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</si>
  <si>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</si>
  <si>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</si>
  <si>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</si>
  <si>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</si>
  <si>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</si>
  <si>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</si>
  <si>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</si>
  <si>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</si>
  <si>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</si>
  <si>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</si>
  <si>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</si>
  <si>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</si>
  <si>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</si>
  <si>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</si>
  <si>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</si>
  <si>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</si>
  <si>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</si>
  <si>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</si>
  <si>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</si>
  <si>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</si>
  <si>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</si>
  <si>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</si>
  <si>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</si>
  <si>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</si>
  <si>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</si>
  <si>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</si>
  <si>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</si>
  <si>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</si>
  <si>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</si>
  <si>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</si>
  <si>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</si>
  <si>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</si>
  <si>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</si>
  <si>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</si>
  <si>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</si>
  <si>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</si>
  <si>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</si>
  <si>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</si>
  <si>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</si>
  <si>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</si>
  <si>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</si>
  <si>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</si>
  <si>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</si>
  <si>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</si>
  <si>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</si>
  <si>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</si>
  <si>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</si>
  <si>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</si>
  <si>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</si>
  <si>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</si>
  <si>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</si>
  <si>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</si>
  <si>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</si>
  <si>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</si>
  <si>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</si>
  <si>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</si>
  <si>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</si>
  <si>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</si>
  <si>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</si>
  <si>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</si>
  <si>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</si>
  <si>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</si>
  <si>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</si>
  <si>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</si>
  <si>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</si>
  <si>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</si>
  <si>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</si>
  <si>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</si>
  <si>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</si>
  <si>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</si>
  <si>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</si>
  <si>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</si>
  <si>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</si>
  <si>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</si>
  <si>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</si>
  <si>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</si>
  <si>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</si>
  <si>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</si>
  <si>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</si>
  <si>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</si>
  <si>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</si>
  <si>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</si>
  <si>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</si>
  <si>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</si>
  <si>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</si>
  <si>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</si>
  <si>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</si>
  <si>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</si>
  <si>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</si>
  <si>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</si>
  <si>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</si>
  <si>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</si>
  <si>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</si>
  <si>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</si>
  <si>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</si>
  <si>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</si>
  <si>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</si>
  <si>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</si>
  <si>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</si>
  <si>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</si>
  <si>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</si>
  <si>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</si>
  <si>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</si>
  <si>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</si>
  <si>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</si>
  <si>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</si>
  <si>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</si>
  <si>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</si>
  <si>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</si>
  <si>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</si>
  <si>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</si>
  <si>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</si>
  <si>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</si>
  <si>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</si>
  <si>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</si>
  <si>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</si>
  <si>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</si>
  <si>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</si>
  <si>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</si>
  <si>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</si>
  <si>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</si>
  <si>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</si>
  <si>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</si>
  <si>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</si>
  <si>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</si>
  <si>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</si>
  <si>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</si>
  <si>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</si>
  <si>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</si>
  <si>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</si>
  <si>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</si>
  <si>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</si>
  <si>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</si>
  <si>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</si>
  <si>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</si>
  <si>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</si>
  <si>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</si>
  <si>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</si>
  <si>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</si>
  <si>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</si>
  <si>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</si>
  <si>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</si>
  <si>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</si>
  <si>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</si>
  <si>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</si>
  <si>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</si>
  <si>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</si>
  <si>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</si>
  <si>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</si>
  <si>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</si>
  <si>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</si>
  <si>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</si>
  <si>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</si>
  <si>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</si>
  <si>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</si>
  <si>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</si>
  <si>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</si>
  <si>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</si>
  <si>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</si>
  <si>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</si>
  <si>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</si>
  <si>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</si>
  <si>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</si>
  <si>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</si>
  <si>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</si>
  <si>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</si>
  <si>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</si>
  <si>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</si>
  <si>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</si>
  <si>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</si>
  <si>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</si>
  <si>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</si>
  <si>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</si>
  <si>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</si>
  <si>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</si>
  <si>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</si>
  <si>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</si>
  <si>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</si>
  <si>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</si>
  <si>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</si>
  <si>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</si>
  <si>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</si>
  <si>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</si>
  <si>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</si>
  <si>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</si>
  <si>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</si>
  <si>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</si>
  <si>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</si>
  <si>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</si>
  <si>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</si>
  <si>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</si>
  <si>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</si>
  <si>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</si>
  <si>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</si>
  <si>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</si>
  <si>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</si>
  <si>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</si>
  <si>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</si>
  <si>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</si>
  <si>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</si>
  <si>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</si>
  <si>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</si>
  <si>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</si>
  <si>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</si>
  <si>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</si>
  <si>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</si>
  <si>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</si>
  <si>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</si>
  <si>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</si>
  <si>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</si>
  <si>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</si>
  <si>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</si>
  <si>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</si>
  <si>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</si>
  <si>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</si>
  <si>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</si>
  <si>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</si>
  <si>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</si>
  <si>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</si>
  <si>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</si>
  <si>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</si>
  <si>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</si>
  <si>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</si>
  <si>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</si>
  <si>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</si>
  <si>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</si>
  <si>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</si>
  <si>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</si>
  <si>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</si>
  <si>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</si>
  <si>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</si>
  <si>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</si>
  <si>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</si>
  <si>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</si>
  <si>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</si>
  <si>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</si>
  <si>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</si>
  <si>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</si>
  <si>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</si>
  <si>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</si>
  <si>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</si>
  <si>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</si>
  <si>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</si>
  <si>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</si>
  <si>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</si>
  <si>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</si>
  <si>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</si>
  <si>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</si>
  <si>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</si>
  <si>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</si>
  <si>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</si>
  <si>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</si>
  <si>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</si>
  <si>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</si>
  <si>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</si>
  <si>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</si>
  <si>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</si>
  <si>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</si>
  <si>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</si>
  <si>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</si>
  <si>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</si>
  <si>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</si>
  <si>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</si>
  <si>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</si>
  <si>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</si>
  <si>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</si>
  <si>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</si>
  <si>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</si>
  <si>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</si>
  <si>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</si>
  <si>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</si>
  <si>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</si>
  <si>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</si>
  <si>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</si>
  <si>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</si>
  <si>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</si>
  <si>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</si>
  <si>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</si>
  <si>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</si>
  <si>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</si>
  <si>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</si>
  <si>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</si>
  <si>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</si>
  <si>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</si>
  <si>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</si>
  <si>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</si>
  <si>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</si>
  <si>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</si>
  <si>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</si>
  <si>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</si>
  <si>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</si>
  <si>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</si>
  <si>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</si>
  <si>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</si>
  <si>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</si>
  <si>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</si>
  <si>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</si>
  <si>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</si>
  <si>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</si>
  <si>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</si>
  <si>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</si>
  <si>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</si>
  <si>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</si>
  <si>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</si>
  <si>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</si>
  <si>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</si>
  <si>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</si>
  <si>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</si>
  <si>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</si>
  <si>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</si>
  <si>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</si>
  <si>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</si>
  <si>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</si>
  <si>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</si>
  <si>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</si>
  <si>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</si>
  <si>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</si>
  <si>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</si>
  <si>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</si>
  <si>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</si>
  <si>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</si>
  <si>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</si>
  <si>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</si>
  <si>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</si>
  <si>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</si>
  <si>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</si>
  <si>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</si>
  <si>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</si>
  <si>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</si>
  <si>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</si>
  <si>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</si>
  <si>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</si>
  <si>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</si>
  <si>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</si>
  <si>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</si>
  <si>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</si>
  <si>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</si>
  <si>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</si>
  <si>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</si>
  <si>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</si>
  <si>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</si>
  <si>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</si>
  <si>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</si>
  <si>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</si>
  <si>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</si>
  <si>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</si>
  <si>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</si>
  <si>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</si>
  <si>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</si>
  <si>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</si>
  <si>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</si>
  <si>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</si>
  <si>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</si>
  <si>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</si>
  <si>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</si>
  <si>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</si>
  <si>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</si>
  <si>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</si>
  <si>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</si>
  <si>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</si>
  <si>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</si>
  <si>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</si>
  <si>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</si>
  <si>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</si>
  <si>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</si>
  <si>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</si>
  <si>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</si>
  <si>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</si>
  <si>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</si>
  <si>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</si>
  <si>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</si>
  <si>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</si>
  <si>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</si>
  <si>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</si>
  <si>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</si>
  <si>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</si>
  <si>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</si>
  <si>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</si>
  <si>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</si>
  <si>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</si>
  <si>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</si>
  <si>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</si>
  <si>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</si>
  <si>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</si>
  <si>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</si>
  <si>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</si>
  <si>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</si>
  <si>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</si>
  <si>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</si>
  <si>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</si>
  <si>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</si>
  <si>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</si>
  <si>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</si>
  <si>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</si>
  <si>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</si>
  <si>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</si>
  <si>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</si>
  <si>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</si>
  <si>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</si>
  <si>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</si>
  <si>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</si>
  <si>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</si>
  <si>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</si>
  <si>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</si>
  <si>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</si>
  <si>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</si>
  <si>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</si>
  <si>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</si>
  <si>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</si>
  <si>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</si>
  <si>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</si>
  <si>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</si>
  <si>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</si>
  <si>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</si>
  <si>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</si>
  <si>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</si>
  <si>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</si>
  <si>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</si>
  <si>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</si>
  <si>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</si>
  <si>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</si>
  <si>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</si>
  <si>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</si>
  <si>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</si>
  <si>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</si>
  <si>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</si>
  <si>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</si>
  <si>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</si>
  <si>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</si>
  <si>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</si>
  <si>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</si>
  <si>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</si>
  <si>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</si>
  <si>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</si>
  <si>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</si>
  <si>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</si>
  <si>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</si>
  <si>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</si>
  <si>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</si>
  <si>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</si>
  <si>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</si>
  <si>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</si>
  <si>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</si>
  <si>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</si>
  <si>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</si>
  <si>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</si>
  <si>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</si>
  <si>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</si>
  <si>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</si>
  <si>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</si>
  <si>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</si>
  <si>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</si>
  <si>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</si>
  <si>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</si>
  <si>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</si>
  <si>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</si>
  <si>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</si>
  <si>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</si>
  <si>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</si>
  <si>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</si>
  <si>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</si>
  <si>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</si>
  <si>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</si>
  <si>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</si>
  <si>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</si>
  <si>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</si>
  <si>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</si>
  <si>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</si>
  <si>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</si>
  <si>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</si>
  <si>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</si>
  <si>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</si>
  <si>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</si>
  <si>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</si>
  <si>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</si>
  <si>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</si>
  <si>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</si>
  <si>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</si>
  <si>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</si>
  <si>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</si>
  <si>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</si>
  <si>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</si>
  <si>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</si>
  <si>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</si>
  <si>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</si>
  <si>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</si>
  <si>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</si>
  <si>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</si>
  <si>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</si>
  <si>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</si>
  <si>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</si>
  <si>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</si>
  <si>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</si>
  <si>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</si>
  <si>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</si>
  <si>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</si>
  <si>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</si>
  <si>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</si>
  <si>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</si>
  <si>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</si>
  <si>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</si>
  <si>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</si>
  <si>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</si>
  <si>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</si>
  <si>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</si>
  <si>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</si>
  <si>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</si>
  <si>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</si>
  <si>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</si>
  <si>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</si>
  <si>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</si>
  <si>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</si>
  <si>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</si>
  <si>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</si>
  <si>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</si>
  <si>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</si>
  <si>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</si>
  <si>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</si>
  <si>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</si>
  <si>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</si>
  <si>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</si>
  <si>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</si>
  <si>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</si>
  <si>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</si>
  <si>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</si>
  <si>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</si>
  <si>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</si>
  <si>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</si>
  <si>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</si>
  <si>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</si>
  <si>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</si>
  <si>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</si>
  <si>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</si>
  <si>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</si>
  <si>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</si>
  <si>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</si>
  <si>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</si>
  <si>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</si>
  <si>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</si>
  <si>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</si>
  <si>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</si>
  <si>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</si>
  <si>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</si>
  <si>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</si>
  <si>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</si>
  <si>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</si>
  <si>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</si>
  <si>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</si>
  <si>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</si>
  <si>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</si>
  <si>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</si>
  <si>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</si>
  <si>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</si>
  <si>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</si>
  <si>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</si>
  <si>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</si>
  <si>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</si>
  <si>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</si>
  <si>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</si>
  <si>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</si>
  <si>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</si>
  <si>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</si>
  <si>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</si>
  <si>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</si>
  <si>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</si>
  <si>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</si>
  <si>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</si>
  <si>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</si>
  <si>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</si>
  <si>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</si>
  <si>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</si>
  <si>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</si>
  <si>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</si>
  <si>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</si>
  <si>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</si>
  <si>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</si>
  <si>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</si>
  <si>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</si>
  <si>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</si>
  <si>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</si>
  <si>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</si>
  <si>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</si>
  <si>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</si>
  <si>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</si>
  <si>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</si>
  <si>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</si>
  <si>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</si>
  <si>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</si>
  <si>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</si>
  <si>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</si>
  <si>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</si>
  <si>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</si>
  <si>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</si>
  <si>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</si>
  <si>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</si>
  <si>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</si>
  <si>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</si>
  <si>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</si>
  <si>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</si>
  <si>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</si>
  <si>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</si>
  <si>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</si>
  <si>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</si>
  <si>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</si>
  <si>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</si>
  <si>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</si>
  <si>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</si>
  <si>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</si>
  <si>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</si>
  <si>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</si>
  <si>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</si>
  <si>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</si>
  <si>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</si>
  <si>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</si>
  <si>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</si>
  <si>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</si>
  <si>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</si>
  <si>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</si>
  <si>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</si>
  <si>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</si>
  <si>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</si>
  <si>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</si>
  <si>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</si>
  <si>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</si>
  <si>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</si>
  <si>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</si>
  <si>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</si>
  <si>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</si>
  <si>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</si>
  <si>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</si>
  <si>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</si>
  <si>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</si>
  <si>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</si>
  <si>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</si>
  <si>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</si>
  <si>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</si>
  <si>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</si>
  <si>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</si>
  <si>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</si>
  <si>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</si>
  <si>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</si>
  <si>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</si>
  <si>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</si>
  <si>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</si>
  <si>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</si>
  <si>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</si>
  <si>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</si>
  <si>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</si>
  <si>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</si>
  <si>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</si>
  <si>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</si>
  <si>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</si>
  <si>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</si>
  <si>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</si>
  <si>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</si>
  <si>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</si>
  <si>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</si>
  <si>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</si>
  <si>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</si>
  <si>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</si>
  <si>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</si>
  <si>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</si>
  <si>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</si>
  <si>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</si>
  <si>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</si>
  <si>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</si>
  <si>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</si>
  <si>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</si>
  <si>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</si>
  <si>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</si>
  <si>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</si>
  <si>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</si>
  <si>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</si>
  <si>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</si>
  <si>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</si>
  <si>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</si>
  <si>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</si>
  <si>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</si>
  <si>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</si>
  <si>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</si>
  <si>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</si>
  <si>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</si>
  <si>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</si>
  <si>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</si>
  <si>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</si>
  <si>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</si>
  <si>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</si>
  <si>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</si>
  <si>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</si>
  <si>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</si>
  <si>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</si>
  <si>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</si>
  <si>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</si>
  <si>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</si>
  <si>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</si>
  <si>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</si>
  <si>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</si>
  <si>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</si>
  <si>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</si>
  <si>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</si>
  <si>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</si>
  <si>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</si>
  <si>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</si>
  <si>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</si>
  <si>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</si>
  <si>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</si>
  <si>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</si>
  <si>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</si>
  <si>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</si>
  <si>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</si>
  <si>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</si>
  <si>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</si>
  <si>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</si>
  <si>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</si>
  <si>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</si>
  <si>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</si>
  <si>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</si>
  <si>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</si>
  <si>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</si>
  <si>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</si>
  <si>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</si>
  <si>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</si>
  <si>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</si>
  <si>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</si>
  <si>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</si>
  <si>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</si>
  <si>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</si>
  <si>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</si>
  <si>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</si>
  <si>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</si>
  <si>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</si>
  <si>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</si>
  <si>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</si>
  <si>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</si>
  <si>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</si>
  <si>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</si>
  <si>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</si>
  <si>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</si>
  <si>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</si>
  <si>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</si>
  <si>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</si>
  <si>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</si>
  <si>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</si>
  <si>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</si>
  <si>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</si>
  <si>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</si>
  <si>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</si>
  <si>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</si>
  <si>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</si>
  <si>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</si>
  <si>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</si>
  <si>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</si>
  <si>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</si>
  <si>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</si>
  <si>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</si>
  <si>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</si>
  <si>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</si>
  <si>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</si>
  <si>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</si>
  <si>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</si>
  <si>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</si>
  <si>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</si>
  <si>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</si>
  <si>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</si>
  <si>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</si>
  <si>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</si>
  <si>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</si>
  <si>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</si>
  <si>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</si>
  <si>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</si>
  <si>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</si>
  <si>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</si>
  <si>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</si>
  <si>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</si>
  <si>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</si>
  <si>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</si>
  <si>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</si>
  <si>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</si>
  <si>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</si>
  <si>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</si>
  <si>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</si>
  <si>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</si>
  <si>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</si>
  <si>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</si>
  <si>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</si>
  <si>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</si>
  <si>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</si>
  <si>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</si>
  <si>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</si>
  <si>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</si>
  <si>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</si>
  <si>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</si>
  <si>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</si>
  <si>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</si>
  <si>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</si>
  <si>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</si>
  <si>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</si>
  <si>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</si>
  <si>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</si>
  <si>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</si>
  <si>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</si>
  <si>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</si>
  <si>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</si>
  <si>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</si>
  <si>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</si>
  <si>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</si>
  <si>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</si>
  <si>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</si>
  <si>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</si>
  <si>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</si>
  <si>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</si>
  <si>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</si>
  <si>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</si>
  <si>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</si>
  <si>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</si>
  <si>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</si>
  <si>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</si>
  <si>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</si>
  <si>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</si>
  <si>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</si>
  <si>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</si>
  <si>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</si>
  <si>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</si>
  <si>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</si>
  <si>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</si>
  <si>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</si>
  <si>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</si>
  <si>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</si>
  <si>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</si>
  <si>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</si>
  <si>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</si>
  <si>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</si>
  <si>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</si>
  <si>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</si>
  <si>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</si>
  <si>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</si>
  <si>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</si>
  <si>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</si>
  <si>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</si>
  <si>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</si>
  <si>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</si>
  <si>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</si>
  <si>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</si>
  <si>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</si>
  <si>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</si>
  <si>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</si>
  <si>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</si>
  <si>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</si>
  <si>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</si>
  <si>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</si>
  <si>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</si>
  <si>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</si>
  <si>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</si>
  <si>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</si>
  <si>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</si>
  <si>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</si>
  <si>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</si>
  <si>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</si>
  <si>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</si>
  <si>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</si>
  <si>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</si>
  <si>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</si>
  <si>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</si>
  <si>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</si>
  <si>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</si>
  <si>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</si>
  <si>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</si>
  <si>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</si>
  <si>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</si>
  <si>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</si>
  <si>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</si>
  <si>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</si>
  <si>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</si>
  <si>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</si>
  <si>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</si>
  <si>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</si>
  <si>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</si>
  <si>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</si>
  <si>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</si>
  <si>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</si>
  <si>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</si>
  <si>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</si>
  <si>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</si>
  <si>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</si>
  <si>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</si>
  <si>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</si>
  <si>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</si>
  <si>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</si>
  <si>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</si>
  <si>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</si>
  <si>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</si>
  <si>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</si>
  <si>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</si>
  <si>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</si>
  <si>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</si>
  <si>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</si>
  <si>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</si>
  <si>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</si>
  <si>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</si>
  <si>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</si>
  <si>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</si>
  <si>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</si>
  <si>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</si>
  <si>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</si>
  <si>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</si>
  <si>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</si>
  <si>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</si>
  <si>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</si>
  <si>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</si>
  <si>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</si>
  <si>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</si>
  <si>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</si>
  <si>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</si>
  <si>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</si>
  <si>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</si>
  <si>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</si>
  <si>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</si>
  <si>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</si>
  <si>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</si>
  <si>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</si>
  <si>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</si>
  <si>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</si>
  <si>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</si>
  <si>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</si>
  <si>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</si>
  <si>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</si>
  <si>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</si>
  <si>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</si>
  <si>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</si>
  <si>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</si>
  <si>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</si>
  <si>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</si>
  <si>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</si>
  <si>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</si>
  <si>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</si>
  <si>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</si>
  <si>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</si>
  <si>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</si>
  <si>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</si>
  <si>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</si>
  <si>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</si>
  <si>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</si>
  <si>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</si>
  <si>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</si>
  <si>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</si>
  <si>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</si>
  <si>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</si>
  <si>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</si>
  <si>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</si>
  <si>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</si>
  <si>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</si>
  <si>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</si>
  <si>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</si>
  <si>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</si>
  <si>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</si>
  <si>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</si>
  <si>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</si>
  <si>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</si>
  <si>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</si>
  <si>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</si>
  <si>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</si>
  <si>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</si>
  <si>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</si>
  <si>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</si>
  <si>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</si>
  <si>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</si>
  <si>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</si>
  <si>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</si>
  <si>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</si>
  <si>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</si>
  <si>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</si>
  <si>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</si>
  <si>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</si>
  <si>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</si>
  <si>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</si>
  <si>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</si>
  <si>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</si>
  <si>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</si>
  <si>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</si>
  <si>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</si>
  <si>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</si>
  <si>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</si>
  <si>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</si>
  <si>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</si>
  <si>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</si>
  <si>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</si>
  <si>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</si>
  <si>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</si>
  <si>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</si>
  <si>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</si>
  <si>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</si>
  <si>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</si>
  <si>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</si>
  <si>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</si>
  <si>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</si>
  <si>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</si>
  <si>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</si>
  <si>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</si>
  <si>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</si>
  <si>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</si>
  <si>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</si>
  <si>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</si>
  <si>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</si>
  <si>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</si>
  <si>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</si>
  <si>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</si>
  <si>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</si>
  <si>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</si>
  <si>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</si>
  <si>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</si>
  <si>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</si>
  <si>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</si>
  <si>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</si>
  <si>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</si>
  <si>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</si>
  <si>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</si>
  <si>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</si>
  <si>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</si>
  <si>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</si>
  <si>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</si>
  <si>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</si>
  <si>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</si>
  <si>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</si>
  <si>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</si>
  <si>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</si>
  <si>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</si>
  <si>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</si>
  <si>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</si>
  <si>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</si>
  <si>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</si>
  <si>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</si>
  <si>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</si>
  <si>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</si>
  <si>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</si>
  <si>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</si>
  <si>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</si>
  <si>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</si>
  <si>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</si>
  <si>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</si>
  <si>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</si>
  <si>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</si>
  <si>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</si>
  <si>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</si>
  <si>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</si>
  <si>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</si>
  <si>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</si>
  <si>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</si>
  <si>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</si>
  <si>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</si>
  <si>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</si>
  <si>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</si>
  <si>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</si>
  <si>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</si>
  <si>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</si>
  <si>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</si>
  <si>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</si>
  <si>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</si>
  <si>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</si>
  <si>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</si>
  <si>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</si>
  <si>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</si>
  <si>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</si>
  <si>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</si>
  <si>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</si>
  <si>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</si>
  <si>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</si>
  <si>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</si>
  <si>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</si>
  <si>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</si>
  <si>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</si>
  <si>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</si>
  <si>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</si>
  <si>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</si>
  <si>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</si>
  <si>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</si>
  <si>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</si>
  <si>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</si>
  <si>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</si>
  <si>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</si>
  <si>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</si>
  <si>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</si>
  <si>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</si>
  <si>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</si>
  <si>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</si>
  <si>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</si>
  <si>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</si>
  <si>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</si>
  <si>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</si>
  <si>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</si>
  <si>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</si>
  <si>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</si>
  <si>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</si>
  <si>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</si>
  <si>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</si>
  <si>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</si>
  <si>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</si>
  <si>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</si>
  <si>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</si>
  <si>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</si>
  <si>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</si>
  <si>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</si>
  <si>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</si>
  <si>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</si>
  <si>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</si>
  <si>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</si>
  <si>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</si>
  <si>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</si>
  <si>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</si>
  <si>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</si>
  <si>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</si>
  <si>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</si>
  <si>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</si>
  <si>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</si>
  <si>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</si>
  <si>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</si>
  <si>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</si>
  <si>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</si>
  <si>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</si>
  <si>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</si>
  <si>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</si>
  <si>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</si>
  <si>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</si>
  <si>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</si>
  <si>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</si>
  <si>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</si>
  <si>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</si>
  <si>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</si>
  <si>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</si>
  <si>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</si>
  <si>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</si>
  <si>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</si>
  <si>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</si>
  <si>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</si>
  <si>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</si>
  <si>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</si>
  <si>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</si>
  <si>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</si>
  <si>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</si>
  <si>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</si>
  <si>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</si>
  <si>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</si>
  <si>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</si>
  <si>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</si>
  <si>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</si>
  <si>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</si>
  <si>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</si>
  <si>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</si>
  <si>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</si>
  <si>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</si>
  <si>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</si>
  <si>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</si>
  <si>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</si>
  <si>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</si>
  <si>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</si>
  <si>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</si>
  <si>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</si>
  <si>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</si>
  <si>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</si>
  <si>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</si>
  <si>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</si>
  <si>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</si>
  <si>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</si>
  <si>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</si>
  <si>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</si>
  <si>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</si>
  <si>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</si>
  <si>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</si>
  <si>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</si>
  <si>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</si>
  <si>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</si>
  <si>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</si>
  <si>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</si>
  <si>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</si>
  <si>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</si>
  <si>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</si>
  <si>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</si>
  <si>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</si>
  <si>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</si>
  <si>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</si>
  <si>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</si>
  <si>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</si>
  <si>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</si>
  <si>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</si>
  <si>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</si>
  <si>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</si>
  <si>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</si>
  <si>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</si>
  <si>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</si>
  <si>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</si>
  <si>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</si>
  <si>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</si>
  <si>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</si>
  <si>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</si>
  <si>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</si>
  <si>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</si>
  <si>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</si>
  <si>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</si>
  <si>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</si>
  <si>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</si>
  <si>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</si>
  <si>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</si>
  <si>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</si>
  <si>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</si>
  <si>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</si>
  <si>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</si>
  <si>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</si>
  <si>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</si>
  <si>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</si>
  <si>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</si>
  <si>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</si>
  <si>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</si>
  <si>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</si>
  <si>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</si>
  <si>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</si>
  <si>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</si>
  <si>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</si>
  <si>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</si>
  <si>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</si>
  <si>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</si>
  <si>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</si>
  <si>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</si>
  <si>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</si>
  <si>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</si>
  <si>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</si>
  <si>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</si>
  <si>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</si>
  <si>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</si>
  <si>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</si>
  <si>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</si>
  <si>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</si>
  <si>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</si>
  <si>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</si>
  <si>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</si>
  <si>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</si>
  <si>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</si>
  <si>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</si>
  <si>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</si>
  <si>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</si>
  <si>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</si>
  <si>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</si>
  <si>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</si>
  <si>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</si>
  <si>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</si>
  <si>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</si>
  <si>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</si>
  <si>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</si>
  <si>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</si>
  <si>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</si>
  <si>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</si>
  <si>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</si>
  <si>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</si>
  <si>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</si>
  <si>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</si>
  <si>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</si>
  <si>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</si>
  <si>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</si>
  <si>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</si>
  <si>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</si>
  <si>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</si>
  <si>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</si>
  <si>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</si>
  <si>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</si>
  <si>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</si>
  <si>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</si>
  <si>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</si>
  <si>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</si>
  <si>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</si>
  <si>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</si>
  <si>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</si>
  <si>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</si>
  <si>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</si>
  <si>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</si>
  <si>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</si>
  <si>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</si>
  <si>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</si>
  <si>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</si>
  <si>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</si>
  <si>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</si>
  <si>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</si>
  <si>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</si>
  <si>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</si>
  <si>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</si>
  <si>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</si>
  <si>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</si>
  <si>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</si>
  <si>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</si>
  <si>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</si>
  <si>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</si>
  <si>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</si>
  <si>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</si>
  <si>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</si>
  <si>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</si>
  <si>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</si>
  <si>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</si>
  <si>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</si>
  <si>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</si>
  <si>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</si>
  <si>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</si>
  <si>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</si>
  <si>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</si>
  <si>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</si>
  <si>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</si>
  <si>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</si>
  <si>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</si>
  <si>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</si>
  <si>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</si>
  <si>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</si>
  <si>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</si>
  <si>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</si>
  <si>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</si>
  <si>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</si>
  <si>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</si>
  <si>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</si>
  <si>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</si>
  <si>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</si>
  <si>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</si>
  <si>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</si>
  <si>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</si>
  <si>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</si>
  <si>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</si>
  <si>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</si>
  <si>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</si>
  <si>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</si>
  <si>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</si>
  <si>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</si>
  <si>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</si>
  <si>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</si>
  <si>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</si>
  <si>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</si>
  <si>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</si>
  <si>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</si>
  <si>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</si>
  <si>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</si>
  <si>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</si>
  <si>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</si>
  <si>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</si>
  <si>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</si>
  <si>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</si>
  <si>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</si>
  <si>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</si>
  <si>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</si>
  <si>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</si>
  <si>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</si>
  <si>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</si>
  <si>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</si>
  <si>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</si>
  <si>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</si>
  <si>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</si>
  <si>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</si>
  <si>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</si>
  <si>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</si>
  <si>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</si>
  <si>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</si>
  <si>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</si>
  <si>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</si>
  <si>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</si>
  <si>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</si>
  <si>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</si>
  <si>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</si>
  <si>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</si>
  <si>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</si>
  <si>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</si>
  <si>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</si>
  <si>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</si>
  <si>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</si>
  <si>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</si>
  <si>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</si>
  <si>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</si>
  <si>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</si>
  <si>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</si>
  <si>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</si>
  <si>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</si>
  <si>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</si>
  <si>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</si>
  <si>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</si>
  <si>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</si>
  <si>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</si>
  <si>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</si>
  <si>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</si>
  <si>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</si>
  <si>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</si>
  <si>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</si>
  <si>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</si>
  <si>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</si>
  <si>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</si>
  <si>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</si>
  <si>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</si>
  <si>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</si>
  <si>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</si>
  <si>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</si>
  <si>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</si>
  <si>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</si>
  <si>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</si>
  <si>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</si>
  <si>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</si>
  <si>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</si>
  <si>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</si>
  <si>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</si>
  <si>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</si>
  <si>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</si>
  <si>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</si>
  <si>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</si>
  <si>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</si>
  <si>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</si>
  <si>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</si>
  <si>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</si>
  <si>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</si>
  <si>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</si>
  <si>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</si>
  <si>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</si>
  <si>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</si>
  <si>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</si>
  <si>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</si>
  <si>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</si>
  <si>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</si>
  <si>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</si>
  <si>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</si>
  <si>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</si>
  <si>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</si>
  <si>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</si>
  <si>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</si>
  <si>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</si>
  <si>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</si>
  <si>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</si>
  <si>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</si>
  <si>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</si>
  <si>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</si>
  <si>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</si>
  <si>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</si>
  <si>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</si>
  <si>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</si>
  <si>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</si>
  <si>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</si>
  <si>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</si>
  <si>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</si>
  <si>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</si>
  <si>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</si>
  <si>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</si>
  <si>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</si>
  <si>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</si>
  <si>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</si>
  <si>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</si>
  <si>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</si>
  <si>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</si>
  <si>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</si>
  <si>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</si>
  <si>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</si>
  <si>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</si>
  <si>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</si>
  <si>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</si>
  <si>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</si>
  <si>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</si>
  <si>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</si>
  <si>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</si>
  <si>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</si>
  <si>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</si>
  <si>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</si>
  <si>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</si>
  <si>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</si>
  <si>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</si>
  <si>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</si>
  <si>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</si>
  <si>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</si>
  <si>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</si>
  <si>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</si>
  <si>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</si>
  <si>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</si>
  <si>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</si>
  <si>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</si>
  <si>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</si>
  <si>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</si>
  <si>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</si>
  <si>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</si>
  <si>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</si>
  <si>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</si>
  <si>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</si>
  <si>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</si>
  <si>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</si>
  <si>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</si>
  <si>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</si>
  <si>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</si>
  <si>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</si>
  <si>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</si>
  <si>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</si>
  <si>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</si>
  <si>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</si>
  <si>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</si>
  <si>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</si>
  <si>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</si>
  <si>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</si>
  <si>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</si>
  <si>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</si>
  <si>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</si>
  <si>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</si>
  <si>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</si>
  <si>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</si>
  <si>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</si>
  <si>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</si>
  <si>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</si>
  <si>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</si>
  <si>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</si>
  <si>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</si>
  <si>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</si>
  <si>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</si>
  <si>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</si>
  <si>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</si>
  <si>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</si>
  <si>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</si>
  <si>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</si>
  <si>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</si>
  <si>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</si>
  <si>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</si>
  <si>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</si>
  <si>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</si>
  <si>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</si>
  <si>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</si>
  <si>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</si>
  <si>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</si>
  <si>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</si>
  <si>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</si>
  <si>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</si>
  <si>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</si>
  <si>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</si>
  <si>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</si>
  <si>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</si>
  <si>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</si>
  <si>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</si>
  <si>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</si>
  <si>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</si>
  <si>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</si>
  <si>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</si>
  <si>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</si>
  <si>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</si>
  <si>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</si>
  <si>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</si>
  <si>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</si>
  <si>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</si>
  <si>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</si>
  <si>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</si>
  <si>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</si>
  <si>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</si>
  <si>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</si>
  <si>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</si>
  <si>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</si>
  <si>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</si>
  <si>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</si>
  <si>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</si>
  <si>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</si>
  <si>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</si>
  <si>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</si>
  <si>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</si>
  <si>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</si>
  <si>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</si>
  <si>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</si>
  <si>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</si>
  <si>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</si>
  <si>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</si>
  <si>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</si>
  <si>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</si>
  <si>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</si>
  <si>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</si>
  <si>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</si>
  <si>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</si>
  <si>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</si>
  <si>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</si>
  <si>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</si>
  <si>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</si>
  <si>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</si>
  <si>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</si>
  <si>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</si>
  <si>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</si>
  <si>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</si>
  <si>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</si>
  <si>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</si>
  <si>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</si>
  <si>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</si>
  <si>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</si>
  <si>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</si>
  <si>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</si>
  <si>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</si>
  <si>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</si>
  <si>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</si>
  <si>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</si>
  <si>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</si>
  <si>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</si>
  <si>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</si>
  <si>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</si>
  <si>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</si>
  <si>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</si>
  <si>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</si>
  <si>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</si>
  <si>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</si>
  <si>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</si>
  <si>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</si>
  <si>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</si>
  <si>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</si>
  <si>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</si>
  <si>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</si>
  <si>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</si>
  <si>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</si>
  <si>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</si>
  <si>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</si>
  <si>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</si>
  <si>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</si>
  <si>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</si>
  <si>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</si>
  <si>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</si>
  <si>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</si>
  <si>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</si>
  <si>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</si>
  <si>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</si>
  <si>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</si>
  <si>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</si>
  <si>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</si>
  <si>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</si>
  <si>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</si>
  <si>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</si>
  <si>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</si>
  <si>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</si>
  <si>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</si>
  <si>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</si>
  <si>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</si>
  <si>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</si>
  <si>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</si>
  <si>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</si>
  <si>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</si>
  <si>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</si>
  <si>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</si>
  <si>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</si>
  <si>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</si>
  <si>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</si>
  <si>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</si>
  <si>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</si>
  <si>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</si>
  <si>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</si>
  <si>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</si>
  <si>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</si>
  <si>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</si>
  <si>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</si>
  <si>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</si>
  <si>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</si>
  <si>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</si>
  <si>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</si>
  <si>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</si>
  <si>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</si>
  <si>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</si>
  <si>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</si>
  <si>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</si>
  <si>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</si>
  <si>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</si>
  <si>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</si>
  <si>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</si>
  <si>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</si>
  <si>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</si>
  <si>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</si>
  <si>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</si>
  <si>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</si>
  <si>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</si>
  <si>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</si>
  <si>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</si>
  <si>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</si>
  <si>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</si>
  <si>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</si>
  <si>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</si>
  <si>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</si>
  <si>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</si>
  <si>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</si>
  <si>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</si>
  <si>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</si>
  <si>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</si>
  <si>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</si>
  <si>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</si>
  <si>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</si>
  <si>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</si>
  <si>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</si>
  <si>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</si>
  <si>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</si>
  <si>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</si>
  <si>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</si>
  <si>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</si>
  <si>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</si>
  <si>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</si>
  <si>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</si>
  <si>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</si>
  <si>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</si>
  <si>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</si>
  <si>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</si>
  <si>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</si>
  <si>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</si>
  <si>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</si>
  <si>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</si>
  <si>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</si>
  <si>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</si>
  <si>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</si>
  <si>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</si>
  <si>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</si>
  <si>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</si>
  <si>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</si>
  <si>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</si>
  <si>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</si>
  <si>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</si>
  <si>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</si>
  <si>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</si>
  <si>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</si>
  <si>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</si>
  <si>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</si>
  <si>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</si>
  <si>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</si>
  <si>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</si>
  <si>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</si>
  <si>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</si>
  <si>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</si>
  <si>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</si>
  <si>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</si>
  <si>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</si>
  <si>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</si>
  <si>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</si>
  <si>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</si>
  <si>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</si>
  <si>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</si>
  <si>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</si>
  <si>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</si>
  <si>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</si>
  <si>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</si>
  <si>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</si>
  <si>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</si>
  <si>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</si>
  <si>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</si>
  <si>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</si>
  <si>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</si>
  <si>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</si>
  <si>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</si>
  <si>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</si>
  <si>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</si>
  <si>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</si>
  <si>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</si>
  <si>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</si>
  <si>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</si>
  <si>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</si>
  <si>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</si>
  <si>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</si>
  <si>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</si>
  <si>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</si>
  <si>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</si>
  <si>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</si>
  <si>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</si>
  <si>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</si>
  <si>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</si>
  <si>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</si>
  <si>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</si>
  <si>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</si>
  <si>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</si>
  <si>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</si>
  <si>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</si>
  <si>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</si>
  <si>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</si>
  <si>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</si>
  <si>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</si>
  <si>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</si>
  <si>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</si>
  <si>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</si>
  <si>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</si>
  <si>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</si>
  <si>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</si>
  <si>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</si>
  <si>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</si>
  <si>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</si>
  <si>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</si>
  <si>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</si>
  <si>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</si>
  <si>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</si>
  <si>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</si>
  <si>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</si>
  <si>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</si>
  <si>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</si>
  <si>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</si>
  <si>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</si>
  <si>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</si>
  <si>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</si>
  <si>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</si>
  <si>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</si>
  <si>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</si>
  <si>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</si>
  <si>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</si>
  <si>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</si>
  <si>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</si>
  <si>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</si>
  <si>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</si>
  <si>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</si>
  <si>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</si>
  <si>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</si>
  <si>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</si>
  <si>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</si>
  <si>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</si>
  <si>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</si>
  <si>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</si>
  <si>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</si>
  <si>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</si>
  <si>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</si>
  <si>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</si>
  <si>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</si>
  <si>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</si>
  <si>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</si>
  <si>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</si>
  <si>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</si>
  <si>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</si>
  <si>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</si>
  <si>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</si>
  <si>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</si>
  <si>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</si>
  <si>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</si>
  <si>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</si>
  <si>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</si>
  <si>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</si>
  <si>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</si>
  <si>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</si>
  <si>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</si>
  <si>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</si>
  <si>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</si>
  <si>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</si>
  <si>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</si>
  <si>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</si>
  <si>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</si>
  <si>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</si>
  <si>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</si>
  <si>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</si>
  <si>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</si>
  <si>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</si>
  <si>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</si>
  <si>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</si>
  <si>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</si>
  <si>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</si>
  <si>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</si>
  <si>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</si>
  <si>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</si>
  <si>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</si>
  <si>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</si>
  <si>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</si>
  <si>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</si>
  <si>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</si>
  <si>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</si>
  <si>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</si>
  <si>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</si>
  <si>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</si>
  <si>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</si>
  <si>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</si>
  <si>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</si>
  <si>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</si>
  <si>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</si>
  <si>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</si>
  <si>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</si>
  <si>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</si>
  <si>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</si>
  <si>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</si>
  <si>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</si>
  <si>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</si>
  <si>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</si>
  <si>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</si>
  <si>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</si>
  <si>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</si>
  <si>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</si>
  <si>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</si>
  <si>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</si>
  <si>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</si>
  <si>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</si>
  <si>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</si>
  <si>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</si>
  <si>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</si>
  <si>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</si>
  <si>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</si>
  <si>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</si>
  <si>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</si>
  <si>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</si>
  <si>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</si>
  <si>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</si>
  <si>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</si>
  <si>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</si>
  <si>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</si>
  <si>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</si>
  <si>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</si>
  <si>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</si>
  <si>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</si>
  <si>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</si>
  <si>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</si>
  <si>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</si>
  <si>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</si>
  <si>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</si>
  <si>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</si>
  <si>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</si>
  <si>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</si>
  <si>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</si>
  <si>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</si>
  <si>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</si>
  <si>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</si>
  <si>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</si>
  <si>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</si>
  <si>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</si>
  <si>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</si>
  <si>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</si>
  <si>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</si>
  <si>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</si>
  <si>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</si>
  <si>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</si>
  <si>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</si>
  <si>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</si>
  <si>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</si>
  <si>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</si>
  <si>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</si>
  <si>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</si>
  <si>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</si>
  <si>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</si>
  <si>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</si>
  <si>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</si>
  <si>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</si>
  <si>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</si>
  <si>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</si>
  <si>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</si>
  <si>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</si>
  <si>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</si>
  <si>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</si>
  <si>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</si>
  <si>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</si>
  <si>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</si>
  <si>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</si>
  <si>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</si>
  <si>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</si>
  <si>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</si>
  <si>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</si>
  <si>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</si>
  <si>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</si>
  <si>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</si>
  <si>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</si>
  <si>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</si>
  <si>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</si>
  <si>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</si>
  <si>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</si>
  <si>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</si>
  <si>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</si>
  <si>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</si>
  <si>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</si>
  <si>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</si>
  <si>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</si>
  <si>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</si>
  <si>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</si>
  <si>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</si>
  <si>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</si>
  <si>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</si>
  <si>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</si>
  <si>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</si>
  <si>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</si>
  <si>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</si>
  <si>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</si>
  <si>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</si>
  <si>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</si>
  <si>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</si>
  <si>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</si>
  <si>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</si>
  <si>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</si>
  <si>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</si>
  <si>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</si>
  <si>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</si>
  <si>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</si>
  <si>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</si>
  <si>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</si>
  <si>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</si>
  <si>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</si>
  <si>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</si>
  <si>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</si>
  <si>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</si>
  <si>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</si>
  <si>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</si>
  <si>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</si>
  <si>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</si>
  <si>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</si>
  <si>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</si>
  <si>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</si>
  <si>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</si>
  <si>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</si>
  <si>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</si>
  <si>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</si>
  <si>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</si>
  <si>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</si>
  <si>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</si>
  <si>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</si>
  <si>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</si>
  <si>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</si>
  <si>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</si>
  <si>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</si>
  <si>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</si>
  <si>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</si>
  <si>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</si>
  <si>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</si>
  <si>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</si>
  <si>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</si>
  <si>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</si>
  <si>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</si>
  <si>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</si>
  <si>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</si>
  <si>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</si>
  <si>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</si>
  <si>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</si>
  <si>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</si>
  <si>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</si>
  <si>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</si>
  <si>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</si>
  <si>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</si>
  <si>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</si>
  <si>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</si>
  <si>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</si>
  <si>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</si>
  <si>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</si>
  <si>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</si>
  <si>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</si>
  <si>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</si>
  <si>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</si>
  <si>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</si>
  <si>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</si>
  <si>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</si>
  <si>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</si>
  <si>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</si>
  <si>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</si>
  <si>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</si>
  <si>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</si>
  <si>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</si>
  <si>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</si>
  <si>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</si>
  <si>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</si>
  <si>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</si>
  <si>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</si>
  <si>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</si>
  <si>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</si>
  <si>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</si>
  <si>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</si>
  <si>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</si>
  <si>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</si>
  <si>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</si>
  <si>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</si>
  <si>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</si>
  <si>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</si>
  <si>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</si>
  <si>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</si>
  <si>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</si>
  <si>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</si>
  <si>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</si>
  <si>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</si>
  <si>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</si>
  <si>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</si>
  <si>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</si>
  <si>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</si>
  <si>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</si>
  <si>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</si>
  <si>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</si>
  <si>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</si>
  <si>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</si>
  <si>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</si>
  <si>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</si>
  <si>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</si>
  <si>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</si>
  <si>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</si>
  <si>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</si>
  <si>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</si>
  <si>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</si>
  <si>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</si>
  <si>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</si>
  <si>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</si>
  <si>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</si>
  <si>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</si>
  <si>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</si>
  <si>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</si>
  <si>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</si>
  <si>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</si>
  <si>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</si>
  <si>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</si>
  <si>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</si>
  <si>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</si>
  <si>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</si>
  <si>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</si>
  <si>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</si>
  <si>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</si>
  <si>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</si>
  <si>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</si>
  <si>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</si>
  <si>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</si>
  <si>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</si>
  <si>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</si>
  <si>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</si>
  <si>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</si>
  <si>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</si>
  <si>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</si>
  <si>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</si>
  <si>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</si>
  <si>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</si>
  <si>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</si>
  <si>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</si>
  <si>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</si>
  <si>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</si>
  <si>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</si>
  <si>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</si>
  <si>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</si>
  <si>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</si>
  <si>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</si>
  <si>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</si>
  <si>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</si>
  <si>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</si>
  <si>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</si>
  <si>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</si>
  <si>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</si>
  <si>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</si>
  <si>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</si>
  <si>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</si>
  <si>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</si>
  <si>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</si>
  <si>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</si>
  <si>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</si>
  <si>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</si>
  <si>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</si>
  <si>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</si>
  <si>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</si>
  <si>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</si>
  <si>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</si>
  <si>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</si>
  <si>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</si>
  <si>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</si>
  <si>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</si>
  <si>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</si>
  <si>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</si>
  <si>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</si>
  <si>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</si>
  <si>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</si>
  <si>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</si>
  <si>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</si>
  <si>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</si>
  <si>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</si>
  <si>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</si>
  <si>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</si>
  <si>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</si>
  <si>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</si>
  <si>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</si>
  <si>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</si>
  <si>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</si>
  <si>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</si>
  <si>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</si>
  <si>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</si>
  <si>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</si>
  <si>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</si>
  <si>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</si>
  <si>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</si>
  <si>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</si>
  <si>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</si>
  <si>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</si>
  <si>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</si>
  <si>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</si>
  <si>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</si>
  <si>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</si>
  <si>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</si>
  <si>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</si>
  <si>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</si>
  <si>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</si>
  <si>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</si>
  <si>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</si>
  <si>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</si>
  <si>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</si>
  <si>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</si>
  <si>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</si>
  <si>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</si>
  <si>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</si>
  <si>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</si>
  <si>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</si>
  <si>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</si>
  <si>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</si>
  <si>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</si>
  <si>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</si>
  <si>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</si>
  <si>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</si>
  <si>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</si>
  <si>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</si>
  <si>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</si>
  <si>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</si>
  <si>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</si>
  <si>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</si>
  <si>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</si>
  <si>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</si>
  <si>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</si>
  <si>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</si>
  <si>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</si>
  <si>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</si>
  <si>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</si>
  <si>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</si>
  <si>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</si>
  <si>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</si>
  <si>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</si>
  <si>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</si>
  <si>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</si>
  <si>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</si>
  <si>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</si>
  <si>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</si>
  <si>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</si>
  <si>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</si>
  <si>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</si>
  <si>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</si>
  <si>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</si>
  <si>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</si>
  <si>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</si>
  <si>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</si>
  <si>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</si>
  <si>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</si>
  <si>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</si>
  <si>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</si>
  <si>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</si>
  <si>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</si>
  <si>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</si>
  <si>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</si>
  <si>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</si>
  <si>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</si>
  <si>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</si>
  <si>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</si>
  <si>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</si>
  <si>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</si>
  <si>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</si>
  <si>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</si>
  <si>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</si>
  <si>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</si>
  <si>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</si>
  <si>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</si>
  <si>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</si>
  <si>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</si>
  <si>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</si>
  <si>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</si>
  <si>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</si>
  <si>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</si>
  <si>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</si>
  <si>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</si>
  <si>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</si>
  <si>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</si>
  <si>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</si>
  <si>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</si>
  <si>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</si>
  <si>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</si>
  <si>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</si>
  <si>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</si>
  <si>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</si>
  <si>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</si>
  <si>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</si>
  <si>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</si>
  <si>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</si>
  <si>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</si>
  <si>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</si>
  <si>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</si>
  <si>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</si>
  <si>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</si>
  <si>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</si>
  <si>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</si>
  <si>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</si>
  <si>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</si>
  <si>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</si>
  <si>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</si>
  <si>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</si>
  <si>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</si>
  <si>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</si>
  <si>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</si>
  <si>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</si>
  <si>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</si>
  <si>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</si>
  <si>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</si>
  <si>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</si>
  <si>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</si>
  <si>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</si>
  <si>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</si>
  <si>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</si>
  <si>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</si>
  <si>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</si>
  <si>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</si>
  <si>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</si>
  <si>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</si>
  <si>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</si>
  <si>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</si>
  <si>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</si>
  <si>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</si>
  <si>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</si>
  <si>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</si>
  <si>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</si>
  <si>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</si>
  <si>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</si>
  <si>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</si>
  <si>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</si>
  <si>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</si>
  <si>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</si>
  <si>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</si>
  <si>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</si>
  <si>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</si>
  <si>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</si>
  <si>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</si>
  <si>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</si>
  <si>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</si>
  <si>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</si>
  <si>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</si>
  <si>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</si>
  <si>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</si>
  <si>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</si>
  <si>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</si>
  <si>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</si>
  <si>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</si>
  <si>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</si>
  <si>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</si>
  <si>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</si>
  <si>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</si>
  <si>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</si>
  <si>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</si>
  <si>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</si>
  <si>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</si>
  <si>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</si>
  <si>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</si>
  <si>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</si>
  <si>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</si>
  <si>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</si>
  <si>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</si>
  <si>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</si>
  <si>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</si>
  <si>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</si>
  <si>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</si>
  <si>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</si>
  <si>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</si>
  <si>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</si>
  <si>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</si>
  <si>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</si>
  <si>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</si>
  <si>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</si>
  <si>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</si>
  <si>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</si>
  <si>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</si>
  <si>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</si>
  <si>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</si>
  <si>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</si>
  <si>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</si>
  <si>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</si>
  <si>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</si>
  <si>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</si>
  <si>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</si>
  <si>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</si>
  <si>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</si>
  <si>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</si>
  <si>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</si>
  <si>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</si>
  <si>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</si>
  <si>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</si>
  <si>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</si>
  <si>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</si>
  <si>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</si>
  <si>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</si>
  <si>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</si>
  <si>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</si>
  <si>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</si>
  <si>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</si>
  <si>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</si>
  <si>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</si>
  <si>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</si>
  <si>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</si>
  <si>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</si>
  <si>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</si>
  <si>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</si>
  <si>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</si>
  <si>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</si>
  <si>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</si>
  <si>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</si>
  <si>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</si>
  <si>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</si>
  <si>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</si>
  <si>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</si>
  <si>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</si>
  <si>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</si>
  <si>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</si>
  <si>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</si>
  <si>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</si>
  <si>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</si>
  <si>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</si>
  <si>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</si>
  <si>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</si>
  <si>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</si>
  <si>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</si>
  <si>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</si>
  <si>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</si>
  <si>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</si>
  <si>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</si>
  <si>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</si>
  <si>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</si>
  <si>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</si>
  <si>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</si>
  <si>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</si>
  <si>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</si>
  <si>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</si>
  <si>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</si>
  <si>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</si>
  <si>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</si>
  <si>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</si>
  <si>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</si>
  <si>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</si>
  <si>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</si>
  <si>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</si>
  <si>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</si>
  <si>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</si>
  <si>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</si>
  <si>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</si>
  <si>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</si>
  <si>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</si>
  <si>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</si>
  <si>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</si>
  <si>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</si>
  <si>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</si>
  <si>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</si>
  <si>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</si>
  <si>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</si>
  <si>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</si>
  <si>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</si>
  <si>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</si>
  <si>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</si>
  <si>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</si>
  <si>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</si>
  <si>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</si>
  <si>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</si>
  <si>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</si>
  <si>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</si>
  <si>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</si>
  <si>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</si>
  <si>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</si>
  <si>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</si>
  <si>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</si>
  <si>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</si>
  <si>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</si>
  <si>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</si>
  <si>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</si>
  <si>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</si>
  <si>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</si>
  <si>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</si>
  <si>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</si>
  <si>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</si>
  <si>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</si>
  <si>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</si>
  <si>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</si>
  <si>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</si>
  <si>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</si>
  <si>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</si>
  <si>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</si>
  <si>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</si>
  <si>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</si>
  <si>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</si>
  <si>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</si>
  <si>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</si>
  <si>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</si>
  <si>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</si>
  <si>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</si>
  <si>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</si>
  <si>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</si>
  <si>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</si>
  <si>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</si>
  <si>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</si>
  <si>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</si>
  <si>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</si>
  <si>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</si>
  <si>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</si>
  <si>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</si>
  <si>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</si>
  <si>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</si>
  <si>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</si>
  <si>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</si>
  <si>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</si>
  <si>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</si>
  <si>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</si>
  <si>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</si>
  <si>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</si>
  <si>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</si>
  <si>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</si>
  <si>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</si>
  <si>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</si>
  <si>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</si>
  <si>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</si>
  <si>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</si>
  <si>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</si>
  <si>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</si>
  <si>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</si>
  <si>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</si>
  <si>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</si>
  <si>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</si>
  <si>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</si>
  <si>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</si>
  <si>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</si>
  <si>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</si>
  <si>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</si>
  <si>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</si>
  <si>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</si>
  <si>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</si>
  <si>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</si>
  <si>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</si>
  <si>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</si>
  <si>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</si>
  <si>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</si>
  <si>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</si>
  <si>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</si>
  <si>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</si>
  <si>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</si>
  <si>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</si>
  <si>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</si>
  <si>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</si>
  <si>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</si>
  <si>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</si>
  <si>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</si>
  <si>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</si>
  <si>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</si>
  <si>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</si>
  <si>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</si>
  <si>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</si>
  <si>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</si>
  <si>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</si>
  <si>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</si>
  <si>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</si>
  <si>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</si>
  <si>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</si>
  <si>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</si>
  <si>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</si>
  <si>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</si>
  <si>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</si>
  <si>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</si>
  <si>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</si>
  <si>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</si>
  <si>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</si>
  <si>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</si>
  <si>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</si>
  <si>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</si>
  <si>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</si>
  <si>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</si>
  <si>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</si>
  <si>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</si>
  <si>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</si>
  <si>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</si>
  <si>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</si>
  <si>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</si>
  <si>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</si>
  <si>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</si>
  <si>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</si>
  <si>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</si>
  <si>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</si>
  <si>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</si>
  <si>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</si>
  <si>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</si>
  <si>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</si>
  <si>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</si>
  <si>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</si>
  <si>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</si>
  <si>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</si>
  <si>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</si>
  <si>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</si>
  <si>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</si>
  <si>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</si>
  <si>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</si>
  <si>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</si>
  <si>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</si>
  <si>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</si>
  <si>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</si>
  <si>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</si>
  <si>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</si>
  <si>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</si>
  <si>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</si>
  <si>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</si>
  <si>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</si>
  <si>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</si>
  <si>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</si>
  <si>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</si>
  <si>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</si>
  <si>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</si>
  <si>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</si>
  <si>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</si>
  <si>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</si>
  <si>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</si>
  <si>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</si>
  <si>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</si>
  <si>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</si>
  <si>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</si>
  <si>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</si>
  <si>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</si>
  <si>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</si>
  <si>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</si>
  <si>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</si>
  <si>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</si>
  <si>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</si>
  <si>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</si>
  <si>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</si>
  <si>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</si>
  <si>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</si>
  <si>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</si>
  <si>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</si>
  <si>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</si>
  <si>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</si>
  <si>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</si>
  <si>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</si>
  <si>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</si>
  <si>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</si>
  <si>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</si>
  <si>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</si>
  <si>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</si>
  <si>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</si>
  <si>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</si>
  <si>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</si>
  <si>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</si>
  <si>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</si>
  <si>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</si>
  <si>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</si>
  <si>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</si>
  <si>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</si>
  <si>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</si>
  <si>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</si>
  <si>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</si>
  <si>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</si>
  <si>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</si>
  <si>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</si>
  <si>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</si>
  <si>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</si>
  <si>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</si>
  <si>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</si>
  <si>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</si>
  <si>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</si>
  <si>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</si>
  <si>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</si>
  <si>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</si>
  <si>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</si>
  <si>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</si>
  <si>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</si>
  <si>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</si>
  <si>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</si>
  <si>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</si>
  <si>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</si>
  <si>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</si>
  <si>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</si>
  <si>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</si>
  <si>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</si>
  <si>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</si>
  <si>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</si>
  <si>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</si>
  <si>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</si>
  <si>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</si>
  <si>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</si>
  <si>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</si>
  <si>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</si>
  <si>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</si>
  <si>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</si>
  <si>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</si>
  <si>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</si>
  <si>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</si>
  <si>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</si>
  <si>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</si>
  <si>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</si>
  <si>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</si>
  <si>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</si>
  <si>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</si>
  <si>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</si>
  <si>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</si>
  <si>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</si>
  <si>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</si>
  <si>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</si>
  <si>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</si>
  <si>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</si>
  <si>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</si>
  <si>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</si>
  <si>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</si>
  <si>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</si>
  <si>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</si>
  <si>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</si>
  <si>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</si>
  <si>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</si>
  <si>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</si>
  <si>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</si>
  <si>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</si>
  <si>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</si>
  <si>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</si>
  <si>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</si>
  <si>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</si>
  <si>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</si>
  <si>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</si>
  <si>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</si>
  <si>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</si>
  <si>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</si>
  <si>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</si>
  <si>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</si>
  <si>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</si>
  <si>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</si>
  <si>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</si>
  <si>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</si>
  <si>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</si>
  <si>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</si>
  <si>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</si>
  <si>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</si>
  <si>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</si>
  <si>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</si>
  <si>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</si>
  <si>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</si>
  <si>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</si>
  <si>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</si>
  <si>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</si>
  <si>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</si>
  <si>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</si>
  <si>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</si>
  <si>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</si>
  <si>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</si>
  <si>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</si>
  <si>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</si>
  <si>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</si>
  <si>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</si>
  <si>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</si>
  <si>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</si>
  <si>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</si>
  <si>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</si>
  <si>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</si>
  <si>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</si>
  <si>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</si>
  <si>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</si>
  <si>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</si>
  <si>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</si>
  <si>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</si>
  <si>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</si>
  <si>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</si>
  <si>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</si>
  <si>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</si>
  <si>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</si>
  <si>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</si>
  <si>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</si>
  <si>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</si>
  <si>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</si>
  <si>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</si>
  <si>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</si>
  <si>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</si>
  <si>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</si>
  <si>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</si>
  <si>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</si>
  <si>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</si>
  <si>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</si>
  <si>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</si>
  <si>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</si>
  <si>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</si>
  <si>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</si>
  <si>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</si>
  <si>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</si>
  <si>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</si>
  <si>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</si>
  <si>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</si>
  <si>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</si>
  <si>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</si>
  <si>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</si>
  <si>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</si>
  <si>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</si>
  <si>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</si>
  <si>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</si>
  <si>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</si>
  <si>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</si>
  <si>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</si>
  <si>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</si>
  <si>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</si>
  <si>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</si>
  <si>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</si>
  <si>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</si>
  <si>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</si>
  <si>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</si>
  <si>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</si>
  <si>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</si>
  <si>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</si>
  <si>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</si>
  <si>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</si>
  <si>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</si>
  <si>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</si>
  <si>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</si>
  <si>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</si>
  <si>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</si>
  <si>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</si>
  <si>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</si>
  <si>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</si>
  <si>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</si>
  <si>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</si>
  <si>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</si>
  <si>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</si>
  <si>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</si>
  <si>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</si>
  <si>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</si>
  <si>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</si>
  <si>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</si>
  <si>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</si>
  <si>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</si>
  <si>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</si>
  <si>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</si>
  <si>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</si>
  <si>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</si>
  <si>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</si>
  <si>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</si>
  <si>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</si>
  <si>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</si>
  <si>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</si>
  <si>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</si>
  <si>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</si>
  <si>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</si>
  <si>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</si>
  <si>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</si>
  <si>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</si>
  <si>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</si>
  <si>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</si>
  <si>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</si>
  <si>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</si>
  <si>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</si>
  <si>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</si>
  <si>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</si>
  <si>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</si>
  <si>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</si>
  <si>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</si>
  <si>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</si>
  <si>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</si>
  <si>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</si>
  <si>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</si>
  <si>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</si>
  <si>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</si>
  <si>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</si>
  <si>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</si>
  <si>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</si>
  <si>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</si>
  <si>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</si>
  <si>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</si>
  <si>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</si>
  <si>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</si>
  <si>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</si>
  <si>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</si>
  <si>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</si>
  <si>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</si>
  <si>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</si>
  <si>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</si>
  <si>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</si>
  <si>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</si>
  <si>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</si>
  <si>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</si>
  <si>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</si>
  <si>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</si>
  <si>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</si>
  <si>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</si>
  <si>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</si>
  <si>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</si>
  <si>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</si>
  <si>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</si>
  <si>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</si>
  <si>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</si>
  <si>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</si>
  <si>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</si>
  <si>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</si>
  <si>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</si>
  <si>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</si>
  <si>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</si>
  <si>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</si>
  <si>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</si>
  <si>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</si>
  <si>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</si>
  <si>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</si>
  <si>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</si>
  <si>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</si>
  <si>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</si>
  <si>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</si>
  <si>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</si>
  <si>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</si>
  <si>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</si>
  <si>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</si>
  <si>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</si>
  <si>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</si>
  <si>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</si>
  <si>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</si>
  <si>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</si>
  <si>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</si>
  <si>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</si>
  <si>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</si>
  <si>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</si>
  <si>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</si>
  <si>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</si>
  <si>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</si>
  <si>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</si>
  <si>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</si>
  <si>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</si>
  <si>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</si>
  <si>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</si>
  <si>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</si>
  <si>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</si>
  <si>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</si>
  <si>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</si>
  <si>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</si>
  <si>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</si>
  <si>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</si>
  <si>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</si>
  <si>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</si>
  <si>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</si>
  <si>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</si>
  <si>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</si>
  <si>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</si>
  <si>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</si>
  <si>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</si>
  <si>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</si>
  <si>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</si>
  <si>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</si>
  <si>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</si>
  <si>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</si>
  <si>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</si>
  <si>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</si>
  <si>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</si>
  <si>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</si>
  <si>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</si>
  <si>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</si>
  <si>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</si>
  <si>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</si>
  <si>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</si>
  <si>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</si>
  <si>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</si>
  <si>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</si>
  <si>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</si>
  <si>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</si>
  <si>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</si>
  <si>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</si>
  <si>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</si>
  <si>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</si>
  <si>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</si>
  <si>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</si>
  <si>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</si>
  <si>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</si>
  <si>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</si>
  <si>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</si>
  <si>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</si>
  <si>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</si>
  <si>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</si>
  <si>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</si>
  <si>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</si>
  <si>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</si>
  <si>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</si>
  <si>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</si>
  <si>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</si>
  <si>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</si>
  <si>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</si>
  <si>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</si>
  <si>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</si>
  <si>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</si>
  <si>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</si>
  <si>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</si>
  <si>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</si>
  <si>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</si>
  <si>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</si>
  <si>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</si>
  <si>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</si>
  <si>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</si>
  <si>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</si>
  <si>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</si>
  <si>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</si>
  <si>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</si>
  <si>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</si>
  <si>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</si>
  <si>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</si>
  <si>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</si>
  <si>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</si>
  <si>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</si>
  <si>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</si>
  <si>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</si>
  <si>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</si>
  <si>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</si>
  <si>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</si>
  <si>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</si>
  <si>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</si>
  <si>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</si>
  <si>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</si>
  <si>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</si>
  <si>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</si>
  <si>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</si>
  <si>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</si>
  <si>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</si>
  <si>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</si>
  <si>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</si>
  <si>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</si>
  <si>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</si>
  <si>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</si>
  <si>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</si>
  <si>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</si>
  <si>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</si>
  <si>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</si>
  <si>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</si>
  <si>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</si>
  <si>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</si>
  <si>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</si>
  <si>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</si>
  <si>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</si>
  <si>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</si>
  <si>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</si>
  <si>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</si>
  <si>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</si>
  <si>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</si>
  <si>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</si>
  <si>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</si>
  <si>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</si>
  <si>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</si>
  <si>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</si>
  <si>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</si>
  <si>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</si>
  <si>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</si>
  <si>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</si>
  <si>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</si>
  <si>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</si>
  <si>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</si>
  <si>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</si>
  <si>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</si>
  <si>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</si>
  <si>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</si>
  <si>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</si>
  <si>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</si>
  <si>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</si>
  <si>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</si>
  <si>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</si>
  <si>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</si>
  <si>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</si>
  <si>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</si>
  <si>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</si>
  <si>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</si>
  <si>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</si>
  <si>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</si>
  <si>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</si>
  <si>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</si>
  <si>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</si>
  <si>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</si>
  <si>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</si>
  <si>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</si>
  <si>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</si>
  <si>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</si>
  <si>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</si>
  <si>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</si>
  <si>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</si>
  <si>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</si>
  <si>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</si>
  <si>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</si>
  <si>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</si>
  <si>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</si>
  <si>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</si>
  <si>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</si>
  <si>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</si>
  <si>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</si>
  <si>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</si>
  <si>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</si>
  <si>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</si>
  <si>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</si>
  <si>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</si>
  <si>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</si>
  <si>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</si>
  <si>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</si>
  <si>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</si>
  <si>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</si>
  <si>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</si>
  <si>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</si>
  <si>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</si>
  <si>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</si>
  <si>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</si>
  <si>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</si>
  <si>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</si>
  <si>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</si>
  <si>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</si>
  <si>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</si>
  <si>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</si>
  <si>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</si>
  <si>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</si>
  <si>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</si>
  <si>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</si>
  <si>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</si>
  <si>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</si>
  <si>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</si>
  <si>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</si>
  <si>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</si>
  <si>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</si>
  <si>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</si>
  <si>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</si>
  <si>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</si>
  <si>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</si>
  <si>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</si>
  <si>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</si>
  <si>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</si>
  <si>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</si>
  <si>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</si>
  <si>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</si>
  <si>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</si>
  <si>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</si>
  <si>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</si>
  <si>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</si>
  <si>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</si>
  <si>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</si>
  <si>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</si>
  <si>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</si>
  <si>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</si>
  <si>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</si>
  <si>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</si>
  <si>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</si>
  <si>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</si>
  <si>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</si>
  <si>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</si>
  <si>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</si>
  <si>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</si>
  <si>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</si>
  <si>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</si>
  <si>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</si>
  <si>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</si>
  <si>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</si>
  <si>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</si>
  <si>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</si>
  <si>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</si>
  <si>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</si>
  <si>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</si>
  <si>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</si>
  <si>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</si>
  <si>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</si>
  <si>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</si>
  <si>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</si>
  <si>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</si>
  <si>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</si>
  <si>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</si>
  <si>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</si>
  <si>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</si>
  <si>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</si>
  <si>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</si>
  <si>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</si>
  <si>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</si>
  <si>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</si>
  <si>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</si>
  <si>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</si>
  <si>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</si>
  <si>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</si>
  <si>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</si>
  <si>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</si>
  <si>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</si>
  <si>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</si>
  <si>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</si>
  <si>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</si>
  <si>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</si>
  <si>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</si>
  <si>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</si>
  <si>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</si>
  <si>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</si>
  <si>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</si>
  <si>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</si>
  <si>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</si>
  <si>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</si>
  <si>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</si>
  <si>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</si>
  <si>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</si>
  <si>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</si>
  <si>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</si>
  <si>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</si>
  <si>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</si>
  <si>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</si>
  <si>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</si>
  <si>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</si>
  <si>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</si>
  <si>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</si>
  <si>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</si>
  <si>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</si>
  <si>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</si>
  <si>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</si>
  <si>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</si>
  <si>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</si>
  <si>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</si>
  <si>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</si>
  <si>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</si>
  <si>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</si>
  <si>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</si>
  <si>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</si>
  <si>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</si>
  <si>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</si>
  <si>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</si>
  <si>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</si>
  <si>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</si>
  <si>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</si>
  <si>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</si>
  <si>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</si>
  <si>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</si>
  <si>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</si>
  <si>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</si>
  <si>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</si>
  <si>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</si>
  <si>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</si>
  <si>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</si>
  <si>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</si>
  <si>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</si>
  <si>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</si>
  <si>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</si>
  <si>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</si>
  <si>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</si>
  <si>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</si>
  <si>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</si>
  <si>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</si>
  <si>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</si>
  <si>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</si>
  <si>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</si>
  <si>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</si>
  <si>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</si>
  <si>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</si>
  <si>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</si>
  <si>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</si>
  <si>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</si>
  <si>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</si>
  <si>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</si>
  <si>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</si>
  <si>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</si>
  <si>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</si>
  <si>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</si>
  <si>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</si>
  <si>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</si>
  <si>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</si>
  <si>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</si>
  <si>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</si>
  <si>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</si>
  <si>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</si>
  <si>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</si>
  <si>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</si>
  <si>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</si>
  <si>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</si>
  <si>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</si>
  <si>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</si>
  <si>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</si>
  <si>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</si>
  <si>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</si>
  <si>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</si>
  <si>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</si>
  <si>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</si>
  <si>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</si>
  <si>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</si>
  <si>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</si>
  <si>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</si>
  <si>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</si>
  <si>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</si>
  <si>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</si>
  <si>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</si>
  <si>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</si>
  <si>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</si>
  <si>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</si>
  <si>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</si>
  <si>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</si>
  <si>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</si>
  <si>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</si>
  <si>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</si>
  <si>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</si>
  <si>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</si>
  <si>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</si>
  <si>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</si>
  <si>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</si>
  <si>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</si>
  <si>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</si>
  <si>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</si>
  <si>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</si>
  <si>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</si>
  <si>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</si>
  <si>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</si>
  <si>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</si>
  <si>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</si>
  <si>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</si>
  <si>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</si>
  <si>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</si>
  <si>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</si>
  <si>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</si>
  <si>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</si>
  <si>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</si>
  <si>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</si>
  <si>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</si>
  <si>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</si>
  <si>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</si>
  <si>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</si>
  <si>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</si>
  <si>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</si>
  <si>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</si>
  <si>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</si>
  <si>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</si>
  <si>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</si>
  <si>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</si>
  <si>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</si>
  <si>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</si>
  <si>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</si>
  <si>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</si>
  <si>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</si>
  <si>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</si>
  <si>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</si>
  <si>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</si>
  <si>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</si>
  <si>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</si>
  <si>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</si>
  <si>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</si>
  <si>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</si>
  <si>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</si>
  <si>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</si>
  <si>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</si>
  <si>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</si>
  <si>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</si>
  <si>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</si>
  <si>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</si>
  <si>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</si>
  <si>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</si>
  <si>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</si>
  <si>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</si>
  <si>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</si>
  <si>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</si>
  <si>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</si>
  <si>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</si>
  <si>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</si>
  <si>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</si>
  <si>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</si>
  <si>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</si>
  <si>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</si>
  <si>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</si>
  <si>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</si>
  <si>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</si>
  <si>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</si>
  <si>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</si>
  <si>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</si>
  <si>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</si>
  <si>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</si>
  <si>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</si>
  <si>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</si>
  <si>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</si>
  <si>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</si>
  <si>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</si>
  <si>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</si>
  <si>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</si>
  <si>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</si>
  <si>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</si>
  <si>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</si>
  <si>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</si>
  <si>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</si>
  <si>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</si>
  <si>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</si>
  <si>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</si>
  <si>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</si>
  <si>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</si>
  <si>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</si>
  <si>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</si>
  <si>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</si>
  <si>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</si>
  <si>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</si>
  <si>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</si>
  <si>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</si>
  <si>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</si>
  <si>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</si>
  <si>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</si>
  <si>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</si>
  <si>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</si>
  <si>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</si>
  <si>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</si>
  <si>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</si>
  <si>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</si>
  <si>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</si>
  <si>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</si>
  <si>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</si>
  <si>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</si>
  <si>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</si>
  <si>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</si>
  <si>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</si>
  <si>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</si>
  <si>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</si>
  <si>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</si>
  <si>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</si>
  <si>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</si>
  <si>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</si>
  <si>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</si>
  <si>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</si>
  <si>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</si>
  <si>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</si>
  <si>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</si>
  <si>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</si>
  <si>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</si>
  <si>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</si>
  <si>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</si>
  <si>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</si>
  <si>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</si>
  <si>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</si>
  <si>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</si>
  <si>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</si>
  <si>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</si>
  <si>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</si>
  <si>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</si>
  <si>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</si>
  <si>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</si>
  <si>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</si>
  <si>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</si>
  <si>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</si>
  <si>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</si>
  <si>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</si>
  <si>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</si>
  <si>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</si>
  <si>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</si>
  <si>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</si>
  <si>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</si>
  <si>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</si>
  <si>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</si>
  <si>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</si>
  <si>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</si>
  <si>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</si>
  <si>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</si>
  <si>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</si>
  <si>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</si>
  <si>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</si>
  <si>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</si>
  <si>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</si>
  <si>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</si>
  <si>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</si>
  <si>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</si>
  <si>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</si>
  <si>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</si>
  <si>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</si>
  <si>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</si>
  <si>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</si>
  <si>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</si>
  <si>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</si>
  <si>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</si>
  <si>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</si>
  <si>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</si>
  <si>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</si>
  <si>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</si>
  <si>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</si>
  <si>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</si>
  <si>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</si>
  <si>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</si>
  <si>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</si>
  <si>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</si>
  <si>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</si>
  <si>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</si>
  <si>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</si>
  <si>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</si>
  <si>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</si>
  <si>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</si>
  <si>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</si>
  <si>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</si>
  <si>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</si>
  <si>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</si>
  <si>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</si>
  <si>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</si>
  <si>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</si>
  <si>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</si>
  <si>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</si>
  <si>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</si>
  <si>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</si>
  <si>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</si>
  <si>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</si>
  <si>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</si>
  <si>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</si>
  <si>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</si>
  <si>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</si>
  <si>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</si>
  <si>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</si>
  <si>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</si>
  <si>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</si>
  <si>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</si>
  <si>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</si>
  <si>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</si>
  <si>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</si>
  <si>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</si>
  <si>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</si>
  <si>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</si>
  <si>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</si>
  <si>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</si>
  <si>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</si>
  <si>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</si>
  <si>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</si>
  <si>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</si>
  <si>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</si>
  <si>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</si>
  <si>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</si>
  <si>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</si>
  <si>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</si>
  <si>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</si>
  <si>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</si>
  <si>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</si>
  <si>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</si>
  <si>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</si>
  <si>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</si>
  <si>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</si>
  <si>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</si>
  <si>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</si>
  <si>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</si>
  <si>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</si>
  <si>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</si>
  <si>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</si>
  <si>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</si>
  <si>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</si>
  <si>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</si>
  <si>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</si>
  <si>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</si>
  <si>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</si>
  <si>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</si>
  <si>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</si>
  <si>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</si>
  <si>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</si>
  <si>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</si>
  <si>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</si>
  <si>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</si>
  <si>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</si>
  <si>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</si>
  <si>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</si>
  <si>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</si>
  <si>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</si>
  <si>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</si>
  <si>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</si>
  <si>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</si>
  <si>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</si>
  <si>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</si>
  <si>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</si>
  <si>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</si>
  <si>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</si>
  <si>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</si>
  <si>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</si>
  <si>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</si>
  <si>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</si>
  <si>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</si>
  <si>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</si>
  <si>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</si>
  <si>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</si>
  <si>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</si>
  <si>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</si>
  <si>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</si>
  <si>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</si>
  <si>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</si>
  <si>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</si>
  <si>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</si>
  <si>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</si>
  <si>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</si>
  <si>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</si>
  <si>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</si>
  <si>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</si>
  <si>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</si>
  <si>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</si>
  <si>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</si>
  <si>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</si>
  <si>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</si>
  <si>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</si>
  <si>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</si>
  <si>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</si>
  <si>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</si>
  <si>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</si>
  <si>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</si>
  <si>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</si>
  <si>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</si>
  <si>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</si>
  <si>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</si>
  <si>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</si>
  <si>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</si>
  <si>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</si>
  <si>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</si>
  <si>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</si>
  <si>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</si>
  <si>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</si>
  <si>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</si>
  <si>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</si>
  <si>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</si>
  <si>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</si>
  <si>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</si>
  <si>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</si>
  <si>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</si>
  <si>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</si>
  <si>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</si>
  <si>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</si>
  <si>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</si>
  <si>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</si>
  <si>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</si>
  <si>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</si>
  <si>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</si>
  <si>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</si>
  <si>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</si>
  <si>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</si>
  <si>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</si>
  <si>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</si>
  <si>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</si>
  <si>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</si>
  <si>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</si>
  <si>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</si>
  <si>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</si>
  <si>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</si>
  <si>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</si>
  <si>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</si>
  <si>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</si>
  <si>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</si>
  <si>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</si>
  <si>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</si>
  <si>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</si>
  <si>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</si>
  <si>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</si>
  <si>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</si>
  <si>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</si>
  <si>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</si>
  <si>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</si>
  <si>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</si>
  <si>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</si>
  <si>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</si>
  <si>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</si>
  <si>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</si>
  <si>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</si>
  <si>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</si>
  <si>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</si>
  <si>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</si>
  <si>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</si>
  <si>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</si>
  <si>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</si>
  <si>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</si>
  <si>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</si>
  <si>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</si>
  <si>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</si>
  <si>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</si>
  <si>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</si>
  <si>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</si>
  <si>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</si>
  <si>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</si>
  <si>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</si>
  <si>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</si>
  <si>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</si>
  <si>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</si>
  <si>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</si>
  <si>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</si>
  <si>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</si>
  <si>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</si>
  <si>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</si>
  <si>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</si>
  <si>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</si>
  <si>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</si>
  <si>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</si>
  <si>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</si>
  <si>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</si>
  <si>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</si>
  <si>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</si>
  <si>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</si>
  <si>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</si>
  <si>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</si>
  <si>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</si>
  <si>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</si>
  <si>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</si>
  <si>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</si>
  <si>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</si>
  <si>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</si>
  <si>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</si>
  <si>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</si>
  <si>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</si>
  <si>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</si>
  <si>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</si>
  <si>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</si>
  <si>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</si>
  <si>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</si>
  <si>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</si>
  <si>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</si>
  <si>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</si>
  <si>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</si>
  <si>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</si>
  <si>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</si>
  <si>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</si>
  <si>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</si>
  <si>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</si>
  <si>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</si>
  <si>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</si>
  <si>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</si>
  <si>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</si>
  <si>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</si>
  <si>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</si>
  <si>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</si>
  <si>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</si>
  <si>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</si>
  <si>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</si>
  <si>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</si>
  <si>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</si>
  <si>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</si>
  <si>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</si>
  <si>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</si>
  <si>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</si>
  <si>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</si>
  <si>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</si>
  <si>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</si>
  <si>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</si>
  <si>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</si>
  <si>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</si>
  <si>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</si>
  <si>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</si>
  <si>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</si>
  <si>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</si>
  <si>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</si>
  <si>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</si>
  <si>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</si>
  <si>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</si>
  <si>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</si>
  <si>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</si>
  <si>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</si>
  <si>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</si>
  <si>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</si>
  <si>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</si>
  <si>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</si>
  <si>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</si>
  <si>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</si>
  <si>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</si>
  <si>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</si>
  <si>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</si>
  <si>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</si>
  <si>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</si>
  <si>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</si>
  <si>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</si>
  <si>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</si>
  <si>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</si>
  <si>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</si>
  <si>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</si>
  <si>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</si>
  <si>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</si>
  <si>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</si>
  <si>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</si>
  <si>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</si>
  <si>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</si>
  <si>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</si>
  <si>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</si>
  <si>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</si>
  <si>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</si>
  <si>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</si>
  <si>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</si>
  <si>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</si>
  <si>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</si>
  <si>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</si>
  <si>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</si>
  <si>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</si>
  <si>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</si>
  <si>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</si>
  <si>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</si>
  <si>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</si>
  <si>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</si>
  <si>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</si>
  <si>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</si>
  <si>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</si>
  <si>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</si>
  <si>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</si>
  <si>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</si>
  <si>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</si>
  <si>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</si>
  <si>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</si>
  <si>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</si>
  <si>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</si>
  <si>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</si>
  <si>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</si>
  <si>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</si>
  <si>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</si>
  <si>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</si>
  <si>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</si>
  <si>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</si>
  <si>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</si>
  <si>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</si>
  <si>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</si>
  <si>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</si>
  <si>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</si>
  <si>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</si>
  <si>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</si>
  <si>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</si>
  <si>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</si>
  <si>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</si>
  <si>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</si>
  <si>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</si>
  <si>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</si>
  <si>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</si>
  <si>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</si>
  <si>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</si>
  <si>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</si>
  <si>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</si>
  <si>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</si>
  <si>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</si>
  <si>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</si>
  <si>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</si>
  <si>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</si>
  <si>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</si>
  <si>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</si>
  <si>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</si>
  <si>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</si>
  <si>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</si>
  <si>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</si>
  <si>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</si>
  <si>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</si>
  <si>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</si>
  <si>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</si>
  <si>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</si>
  <si>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</si>
  <si>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</si>
  <si>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</si>
  <si>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</si>
  <si>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</si>
  <si>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</si>
  <si>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</si>
  <si>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</si>
  <si>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</si>
  <si>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</si>
  <si>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</si>
  <si>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</si>
  <si>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</si>
  <si>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</si>
  <si>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</si>
  <si>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</si>
  <si>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</si>
  <si>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</si>
  <si>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</si>
  <si>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</si>
  <si>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</si>
  <si>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</si>
  <si>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</si>
  <si>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</si>
  <si>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</si>
  <si>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</si>
  <si>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</si>
  <si>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</si>
  <si>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</si>
  <si>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</si>
  <si>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</si>
  <si>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</si>
  <si>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</si>
  <si>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</si>
  <si>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</si>
  <si>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</si>
  <si>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</si>
  <si>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</si>
  <si>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</si>
  <si>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</si>
  <si>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</si>
  <si>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</si>
  <si>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</si>
  <si>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</si>
  <si>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</si>
  <si>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</si>
  <si>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</si>
  <si>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</si>
  <si>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</si>
  <si>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</si>
  <si>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</si>
  <si>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</si>
  <si>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</si>
  <si>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</si>
  <si>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</si>
  <si>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</si>
  <si>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</si>
  <si>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</si>
  <si>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</si>
  <si>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</si>
  <si>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</si>
  <si>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</si>
  <si>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</si>
  <si>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</si>
  <si>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</si>
  <si>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</si>
  <si>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</si>
  <si>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</si>
  <si>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</si>
  <si>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</si>
  <si>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</si>
  <si>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</si>
  <si>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</si>
  <si>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</si>
  <si>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</si>
  <si>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</si>
  <si>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</si>
  <si>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</si>
  <si>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</si>
  <si>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</si>
  <si>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</si>
  <si>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</si>
  <si>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</si>
  <si>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</si>
  <si>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</si>
  <si>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</si>
  <si>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</si>
  <si>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</si>
  <si>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</si>
  <si>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</si>
  <si>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</si>
  <si>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</si>
  <si>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</si>
  <si>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</si>
  <si>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</si>
  <si>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</si>
  <si>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</si>
  <si>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</si>
  <si>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</si>
  <si>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</si>
  <si>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</si>
  <si>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</si>
  <si>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</si>
  <si>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</si>
  <si>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</si>
  <si>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</si>
  <si>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</si>
  <si>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</si>
  <si>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</si>
  <si>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</si>
  <si>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</si>
  <si>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</si>
  <si>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</si>
  <si>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</si>
  <si>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</si>
  <si>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</si>
  <si>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</si>
  <si>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</si>
  <si>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</si>
  <si>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</si>
  <si>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</si>
  <si>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</si>
  <si>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</si>
  <si>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</si>
  <si>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</si>
  <si>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</si>
  <si>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</si>
  <si>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</si>
  <si>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</si>
  <si>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</si>
  <si>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</si>
  <si>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</si>
  <si>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</si>
  <si>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</si>
  <si>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</si>
  <si>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</si>
  <si>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</si>
  <si>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</si>
  <si>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</si>
  <si>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</si>
  <si>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</si>
  <si>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</si>
  <si>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</si>
  <si>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</si>
  <si>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</si>
  <si>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</si>
  <si>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</si>
  <si>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</si>
  <si>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</si>
  <si>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</si>
  <si>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</si>
  <si>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</si>
  <si>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</si>
  <si>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</si>
  <si>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</si>
  <si>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</si>
  <si>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</si>
  <si>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</si>
  <si>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</si>
  <si>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</si>
  <si>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</si>
  <si>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</si>
  <si>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</si>
  <si>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</si>
  <si>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</si>
  <si>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</si>
  <si>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</si>
  <si>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</si>
  <si>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</si>
  <si>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</si>
  <si>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</si>
  <si>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</si>
  <si>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</si>
  <si>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</si>
  <si>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</si>
  <si>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</si>
  <si>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</si>
  <si>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</si>
  <si>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</si>
  <si>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</si>
  <si>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</si>
  <si>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</si>
  <si>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</si>
  <si>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</si>
  <si>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</si>
  <si>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</si>
  <si>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</si>
  <si>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</si>
  <si>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</si>
  <si>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</si>
  <si>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</si>
  <si>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</si>
  <si>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</si>
  <si>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</si>
  <si>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</si>
  <si>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</si>
  <si>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</si>
  <si>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</si>
  <si>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</si>
  <si>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</si>
  <si>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</si>
  <si>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</si>
  <si>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</si>
  <si>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</si>
  <si>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</si>
  <si>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</si>
  <si>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</si>
  <si>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</si>
  <si>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</si>
  <si>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</si>
  <si>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</si>
  <si>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</si>
  <si>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</si>
  <si>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</si>
  <si>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</si>
  <si>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</si>
  <si>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</si>
  <si>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</si>
  <si>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</si>
  <si>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</si>
  <si>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</si>
  <si>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</si>
  <si>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</si>
  <si>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</si>
  <si>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</si>
  <si>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</si>
  <si>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</si>
  <si>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</si>
  <si>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</si>
  <si>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</si>
  <si>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</si>
  <si>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</si>
  <si>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</si>
  <si>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</si>
  <si>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</si>
  <si>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</si>
  <si>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</si>
  <si>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</si>
  <si>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</si>
  <si>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</si>
  <si>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</si>
  <si>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</si>
  <si>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</si>
  <si>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</si>
  <si>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</si>
  <si>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</si>
  <si>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</si>
  <si>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</si>
  <si>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</si>
  <si>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</si>
  <si>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</si>
  <si>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</si>
  <si>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</si>
  <si>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</si>
  <si>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</si>
  <si>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</si>
  <si>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</si>
  <si>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</si>
  <si>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</si>
  <si>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</si>
  <si>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</si>
  <si>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</si>
  <si>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</si>
  <si>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</si>
  <si>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</si>
  <si>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</si>
  <si>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</si>
  <si>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</si>
  <si>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</si>
  <si>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</si>
  <si>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</si>
  <si>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</si>
  <si>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</si>
  <si>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</si>
  <si>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</si>
  <si>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</si>
  <si>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</si>
  <si>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</si>
  <si>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</si>
  <si>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</si>
  <si>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</si>
  <si>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</si>
  <si>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</si>
  <si>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</si>
  <si>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</si>
  <si>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</si>
  <si>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</si>
  <si>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</si>
  <si>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</si>
  <si>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</si>
  <si>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</si>
  <si>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</si>
  <si>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</si>
  <si>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</si>
  <si>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</si>
  <si>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</si>
  <si>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</si>
  <si>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</si>
  <si>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</si>
  <si>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</si>
  <si>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</si>
  <si>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</si>
  <si>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</si>
  <si>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</si>
  <si>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</si>
  <si>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</si>
  <si>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</si>
  <si>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</si>
  <si>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</si>
  <si>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</si>
  <si>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</si>
  <si>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</si>
  <si>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</si>
  <si>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</si>
  <si>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</si>
  <si>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</si>
  <si>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</si>
  <si>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</si>
  <si>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</si>
  <si>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</si>
  <si>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</si>
  <si>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</si>
  <si>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</si>
  <si>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</si>
  <si>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</si>
  <si>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</si>
  <si>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</si>
  <si>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</si>
  <si>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</si>
  <si>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</si>
  <si>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</si>
  <si>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</si>
  <si>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</si>
  <si>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</si>
  <si>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</si>
  <si>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</si>
  <si>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</si>
  <si>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</si>
  <si>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</si>
  <si>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</si>
  <si>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</si>
  <si>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</si>
  <si>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</si>
  <si>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</si>
  <si>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</si>
  <si>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</si>
  <si>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</si>
  <si>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</si>
  <si>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</si>
  <si>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</si>
  <si>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</si>
  <si>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</si>
  <si>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</si>
  <si>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</si>
  <si>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</si>
  <si>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</si>
  <si>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</si>
  <si>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</si>
  <si>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</si>
  <si>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</si>
  <si>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</si>
  <si>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</si>
  <si>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</si>
  <si>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</si>
  <si>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</si>
  <si>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</si>
  <si>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</si>
  <si>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</si>
  <si>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</si>
  <si>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</si>
  <si>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</si>
  <si>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</si>
  <si>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</si>
  <si>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</si>
  <si>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</si>
  <si>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</si>
  <si>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</si>
  <si>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</si>
  <si>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</si>
  <si>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</si>
  <si>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</si>
  <si>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</si>
  <si>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</si>
  <si>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</si>
  <si>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</si>
  <si>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</si>
  <si>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</si>
  <si>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</si>
  <si>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</si>
  <si>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</si>
  <si>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</si>
  <si>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</si>
  <si>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</si>
  <si>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</si>
  <si>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</si>
  <si>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</si>
  <si>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</si>
  <si>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</si>
  <si>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</si>
  <si>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</si>
  <si>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</si>
  <si>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</si>
  <si>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</si>
  <si>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</si>
  <si>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</si>
  <si>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</si>
  <si>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</si>
  <si>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</si>
  <si>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</si>
  <si>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</si>
  <si>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</si>
  <si>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</si>
  <si>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</si>
  <si>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</si>
  <si>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</si>
  <si>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</si>
  <si>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</si>
  <si>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</si>
  <si>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</si>
  <si>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</si>
  <si>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</si>
  <si>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</si>
  <si>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</si>
  <si>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</si>
  <si>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</si>
  <si>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</si>
  <si>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</si>
  <si>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</si>
  <si>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</si>
  <si>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</si>
  <si>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</si>
  <si>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</si>
  <si>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</si>
  <si>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</si>
  <si>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</si>
  <si>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</si>
  <si>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</si>
  <si>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</si>
  <si>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</si>
  <si>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</si>
  <si>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</si>
  <si>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</si>
  <si>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</si>
  <si>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</si>
  <si>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</si>
  <si>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</si>
  <si>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</si>
  <si>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</si>
  <si>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</si>
  <si>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</si>
  <si>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</si>
  <si>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</si>
  <si>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</si>
  <si>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</si>
  <si>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</si>
  <si>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</si>
  <si>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</si>
  <si>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</si>
  <si>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</si>
  <si>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</si>
  <si>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</si>
  <si>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</si>
  <si>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</si>
  <si>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</si>
  <si>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</si>
  <si>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</si>
  <si>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</si>
  <si>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</si>
  <si>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</si>
  <si>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</si>
  <si>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</si>
  <si>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</si>
  <si>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</si>
  <si>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</si>
  <si>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</si>
  <si>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</si>
  <si>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</si>
  <si>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</si>
  <si>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</si>
  <si>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</si>
  <si>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</si>
  <si>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</si>
  <si>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</si>
  <si>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</si>
  <si>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</si>
  <si>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</si>
  <si>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</si>
  <si>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</si>
  <si>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</si>
  <si>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</si>
  <si>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</si>
  <si>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</si>
  <si>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</si>
  <si>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</si>
  <si>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</si>
  <si>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</si>
  <si>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</si>
  <si>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</si>
  <si>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</si>
  <si>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</si>
  <si>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</si>
  <si>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</si>
  <si>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</si>
  <si>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</si>
  <si>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</si>
  <si>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</si>
  <si>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</si>
  <si>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</si>
  <si>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</si>
  <si>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</si>
  <si>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</si>
  <si>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</si>
  <si>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</si>
  <si>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</si>
  <si>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</si>
  <si>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</si>
  <si>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</si>
  <si>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</si>
  <si>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</si>
  <si>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</si>
  <si>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</si>
  <si>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</si>
  <si>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</si>
  <si>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</si>
  <si>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</si>
  <si>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</si>
  <si>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</si>
  <si>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</si>
  <si>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</si>
  <si>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</si>
  <si>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</si>
  <si>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</si>
  <si>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</si>
  <si>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</si>
  <si>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</si>
  <si>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</si>
  <si>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</si>
  <si>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</si>
  <si>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</si>
  <si>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</si>
  <si>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</si>
  <si>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</si>
  <si>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</si>
  <si>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</si>
  <si>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</si>
  <si>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</si>
  <si>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</si>
  <si>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</si>
  <si>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</si>
  <si>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</si>
  <si>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</si>
  <si>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</si>
  <si>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</si>
  <si>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</si>
  <si>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</si>
  <si>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</si>
  <si>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</si>
  <si>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</si>
  <si>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</si>
  <si>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</si>
  <si>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</si>
  <si>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</si>
  <si>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</si>
  <si>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</si>
  <si>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</si>
  <si>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</si>
  <si>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</si>
  <si>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</si>
  <si>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</si>
  <si>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</si>
  <si>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</si>
  <si>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</si>
  <si>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</si>
  <si>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</si>
  <si>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</si>
  <si>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</si>
  <si>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</si>
  <si>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</si>
  <si>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</si>
  <si>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</si>
  <si>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</si>
  <si>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</si>
  <si>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</si>
  <si>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</si>
  <si>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</si>
  <si>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</si>
  <si>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</si>
  <si>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</si>
  <si>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</si>
  <si>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</si>
  <si>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</si>
  <si>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</si>
  <si>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</si>
  <si>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</si>
  <si>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</si>
  <si>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</si>
  <si>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</si>
  <si>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</si>
  <si>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</si>
  <si>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</si>
  <si>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</si>
  <si>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</si>
  <si>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</si>
  <si>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</si>
  <si>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</si>
  <si>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</si>
  <si>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</si>
  <si>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</si>
  <si>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</si>
  <si>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</si>
  <si>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</si>
  <si>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</si>
  <si>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</si>
  <si>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</si>
  <si>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</si>
  <si>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</si>
  <si>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</si>
  <si>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</si>
  <si>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</si>
  <si>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</si>
  <si>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</si>
  <si>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</si>
  <si>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</si>
  <si>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</si>
  <si>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</si>
  <si>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</si>
  <si>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</si>
  <si>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</si>
  <si>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</si>
  <si>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</si>
  <si>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</si>
  <si>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</si>
  <si>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</si>
  <si>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</si>
  <si>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</si>
  <si>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</si>
  <si>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</si>
  <si>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</si>
  <si>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</si>
  <si>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</si>
  <si>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</si>
  <si>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</si>
  <si>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</si>
  <si>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</si>
  <si>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</si>
  <si>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</si>
  <si>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</si>
  <si>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</si>
  <si>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</si>
  <si>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</si>
  <si>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</si>
  <si>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</si>
  <si>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</si>
  <si>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</si>
  <si>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</si>
  <si>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</si>
  <si>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</si>
  <si>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</si>
  <si>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</si>
  <si>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</si>
  <si>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</si>
  <si>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</si>
  <si>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</si>
  <si>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</si>
  <si>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</si>
  <si>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</si>
  <si>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</si>
  <si>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</si>
  <si>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</si>
  <si>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</si>
  <si>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</si>
  <si>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</si>
  <si>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</si>
  <si>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</si>
  <si>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</si>
  <si>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</si>
  <si>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</si>
  <si>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</si>
  <si>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</si>
  <si>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</si>
  <si>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</si>
  <si>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</si>
  <si>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</si>
  <si>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</si>
  <si>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</si>
  <si>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</si>
  <si>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</si>
  <si>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</si>
  <si>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</si>
  <si>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</si>
  <si>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</si>
  <si>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</si>
  <si>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</si>
  <si>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</si>
  <si>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</si>
  <si>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</si>
  <si>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</si>
  <si>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</si>
  <si>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</si>
  <si>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</si>
  <si>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</si>
  <si>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</si>
  <si>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</si>
  <si>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</si>
  <si>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</si>
  <si>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</si>
  <si>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</si>
  <si>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</si>
  <si>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</si>
  <si>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</si>
  <si>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</si>
  <si>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</si>
  <si>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</si>
  <si>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</si>
  <si>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</si>
  <si>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</si>
  <si>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</si>
  <si>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</si>
  <si>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</si>
  <si>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</si>
  <si>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</si>
  <si>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</si>
  <si>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</si>
  <si>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</si>
  <si>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</si>
  <si>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</si>
  <si>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</si>
  <si>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</si>
  <si>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</si>
  <si>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</si>
  <si>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</si>
  <si>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</si>
  <si>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</si>
  <si>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</si>
  <si>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</si>
  <si>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</si>
  <si>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</si>
  <si>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</si>
  <si>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</si>
  <si>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</si>
  <si>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</si>
  <si>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</si>
  <si>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</si>
  <si>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</si>
  <si>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</si>
  <si>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</si>
  <si>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</si>
  <si>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</si>
  <si>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</si>
  <si>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</si>
  <si>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</si>
  <si>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</si>
  <si>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</si>
  <si>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</si>
  <si>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</si>
  <si>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</si>
  <si>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</si>
  <si>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</si>
  <si>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</si>
  <si>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</si>
  <si>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</si>
  <si>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</si>
  <si>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</si>
  <si>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</si>
  <si>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</si>
  <si>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</si>
  <si>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</si>
  <si>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</si>
  <si>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</si>
  <si>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</si>
  <si>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</si>
  <si>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</si>
  <si>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</si>
  <si>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</si>
  <si>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</si>
  <si>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</si>
  <si>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</si>
  <si>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</si>
  <si>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</si>
  <si>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</si>
  <si>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</si>
  <si>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</si>
  <si>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</si>
  <si>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</si>
  <si>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</si>
  <si>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</si>
  <si>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</si>
  <si>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</si>
  <si>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</si>
  <si>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</si>
  <si>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</si>
  <si>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</si>
  <si>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</si>
  <si>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</si>
  <si>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</si>
  <si>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</si>
  <si>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</si>
  <si>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</si>
  <si>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</si>
  <si>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</si>
  <si>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</si>
  <si>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</si>
  <si>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</si>
  <si>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</si>
  <si>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</si>
  <si>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</si>
  <si>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</si>
  <si>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</si>
  <si>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</si>
  <si>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</si>
  <si>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</si>
  <si>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</si>
  <si>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</si>
  <si>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</si>
  <si>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</si>
  <si>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</si>
  <si>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</si>
  <si>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</si>
  <si>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</si>
  <si>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</si>
  <si>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</si>
  <si>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</si>
  <si>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</si>
  <si>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</si>
  <si>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</si>
  <si>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</si>
  <si>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</si>
  <si>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</si>
  <si>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</si>
  <si>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</si>
  <si>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</si>
  <si>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</si>
  <si>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</si>
  <si>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</si>
  <si>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</si>
  <si>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</si>
  <si>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</si>
  <si>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</si>
  <si>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</si>
  <si>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</si>
  <si>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</si>
  <si>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</si>
  <si>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</si>
  <si>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</si>
  <si>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</si>
  <si>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</si>
  <si>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</si>
  <si>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</si>
  <si>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</si>
  <si>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</si>
  <si>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</si>
  <si>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</si>
  <si>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</si>
  <si>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</si>
  <si>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</si>
  <si>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</si>
  <si>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</si>
  <si>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</si>
  <si>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</si>
  <si>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</si>
  <si>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</si>
  <si>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</si>
  <si>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</si>
  <si>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</si>
  <si>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</si>
  <si>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</si>
  <si>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</si>
  <si>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</si>
  <si>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</si>
  <si>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</si>
  <si>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</si>
  <si>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</si>
  <si>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</si>
  <si>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</si>
  <si>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</si>
  <si>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</si>
  <si>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</si>
  <si>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</si>
  <si>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</si>
  <si>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</si>
  <si>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</si>
  <si>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</si>
  <si>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</si>
  <si>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</si>
  <si>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</si>
  <si>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</si>
  <si>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</si>
  <si>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</si>
  <si>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</si>
  <si>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</si>
  <si>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</si>
  <si>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</si>
  <si>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</si>
  <si>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</si>
  <si>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</si>
  <si>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</si>
  <si>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</si>
  <si>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</si>
  <si>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</si>
  <si>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</si>
  <si>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</si>
  <si>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</si>
  <si>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</si>
  <si>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</si>
  <si>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</si>
  <si>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</si>
  <si>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</si>
  <si>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</si>
  <si>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</si>
  <si>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</si>
  <si>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</si>
  <si>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</si>
  <si>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</si>
  <si>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</si>
  <si>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</si>
  <si>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</si>
  <si>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</si>
  <si>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</si>
  <si>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</si>
  <si>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</si>
  <si>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</si>
  <si>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</si>
  <si>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</si>
  <si>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</si>
  <si>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</si>
  <si>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</si>
  <si>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</si>
  <si>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</si>
  <si>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</si>
  <si>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</si>
  <si>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</si>
  <si>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</si>
  <si>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</si>
  <si>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</si>
  <si>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</si>
  <si>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</si>
  <si>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</si>
  <si>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</si>
  <si>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</si>
  <si>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</si>
  <si>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</si>
  <si>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</si>
  <si>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</si>
  <si>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</si>
  <si>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</si>
  <si>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</si>
  <si>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</si>
  <si>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</si>
  <si>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</si>
  <si>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</si>
  <si>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</si>
  <si>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</si>
  <si>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</si>
  <si>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</si>
  <si>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</si>
  <si>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</si>
  <si>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</si>
  <si>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</si>
  <si>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</si>
  <si>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</si>
  <si>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</si>
  <si>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</si>
  <si>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</si>
  <si>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</si>
  <si>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</si>
  <si>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</si>
  <si>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</si>
  <si>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</si>
  <si>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</si>
  <si>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</si>
  <si>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</si>
  <si>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</si>
  <si>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</si>
  <si>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</si>
  <si>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</si>
  <si>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</si>
  <si>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</si>
  <si>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</si>
  <si>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</si>
  <si>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</si>
  <si>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</si>
  <si>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</si>
  <si>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</si>
  <si>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</si>
  <si>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</si>
  <si>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</si>
  <si>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</si>
  <si>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</si>
  <si>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</si>
  <si>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</si>
  <si>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</si>
  <si>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</si>
  <si>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</si>
  <si>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</si>
  <si>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</si>
  <si>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</si>
  <si>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</si>
  <si>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</si>
  <si>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</si>
  <si>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</si>
  <si>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</si>
  <si>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</si>
  <si>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</si>
  <si>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</si>
  <si>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</si>
  <si>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</si>
  <si>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</si>
  <si>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</si>
  <si>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</si>
  <si>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</si>
  <si>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</si>
  <si>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</si>
  <si>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</si>
  <si>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</si>
  <si>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</si>
  <si>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</si>
  <si>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</si>
  <si>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</si>
  <si>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</si>
  <si>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</si>
  <si>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</si>
  <si>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</si>
  <si>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</si>
  <si>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</si>
  <si>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</si>
  <si>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</si>
  <si>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</si>
  <si>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</si>
  <si>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</si>
  <si>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</si>
  <si>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</si>
  <si>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</si>
  <si>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</si>
  <si>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</si>
  <si>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</si>
  <si>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</si>
  <si>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</si>
  <si>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</si>
  <si>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</si>
  <si>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</si>
  <si>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</si>
  <si>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</si>
  <si>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</si>
  <si>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</si>
  <si>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</si>
  <si>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</si>
  <si>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</si>
  <si>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</si>
  <si>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</si>
  <si>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</si>
  <si>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</si>
  <si>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</si>
  <si>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</si>
  <si>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</si>
  <si>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</si>
  <si>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</si>
  <si>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</si>
  <si>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</si>
  <si>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</si>
  <si>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</si>
  <si>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</si>
  <si>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</si>
  <si>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</si>
  <si>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</si>
  <si>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</si>
  <si>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</si>
  <si>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</si>
  <si>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</si>
  <si>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</si>
  <si>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</si>
  <si>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</si>
  <si>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</si>
  <si>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</si>
  <si>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</si>
  <si>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</si>
  <si>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</si>
  <si>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</si>
  <si>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</si>
  <si>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</si>
  <si>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</si>
  <si>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</si>
  <si>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</si>
  <si>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</si>
  <si>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</si>
  <si>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</si>
  <si>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</si>
  <si>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</si>
  <si>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</si>
  <si>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</si>
  <si>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</si>
  <si>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</si>
  <si>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</si>
  <si>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</si>
  <si>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</si>
  <si>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</si>
  <si>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</si>
  <si>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</si>
  <si>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</si>
  <si>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</si>
  <si>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</si>
  <si>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</si>
  <si>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</si>
  <si>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</si>
  <si>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</si>
  <si>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</si>
  <si>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</si>
  <si>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</si>
  <si>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</si>
  <si>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</si>
  <si>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</si>
  <si>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</si>
  <si>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</si>
  <si>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</si>
  <si>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</si>
  <si>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</si>
  <si>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</si>
  <si>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</si>
  <si>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</si>
  <si>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</si>
  <si>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</si>
  <si>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</si>
  <si>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</si>
  <si>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</si>
  <si>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</si>
  <si>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</si>
  <si>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</si>
  <si>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</si>
  <si>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</si>
  <si>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</si>
  <si>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</si>
  <si>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</si>
  <si>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</si>
  <si>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</si>
  <si>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</si>
  <si>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</si>
  <si>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</si>
  <si>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</si>
  <si>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</si>
  <si>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</si>
  <si>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</si>
  <si>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</si>
  <si>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</si>
  <si>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</si>
  <si>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</si>
  <si>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</si>
  <si>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</si>
  <si>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</si>
  <si>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</si>
  <si>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</si>
  <si>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</si>
  <si>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</si>
  <si>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</si>
  <si>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</si>
  <si>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</si>
  <si>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</si>
  <si>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</si>
  <si>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</si>
  <si>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</si>
  <si>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</si>
  <si>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</si>
  <si>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</si>
  <si>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</si>
  <si>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</si>
  <si>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</si>
  <si>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</si>
  <si>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</si>
  <si>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</si>
  <si>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</si>
  <si>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</si>
  <si>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</si>
  <si>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</si>
  <si>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</si>
  <si>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</si>
  <si>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</si>
  <si>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</si>
  <si>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</si>
  <si>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</si>
  <si>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</si>
  <si>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</si>
  <si>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</si>
  <si>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</si>
  <si>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</si>
  <si>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</si>
  <si>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</si>
  <si>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</si>
  <si>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</si>
  <si>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</si>
  <si>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</si>
  <si>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</si>
  <si>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</si>
  <si>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</si>
  <si>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</si>
  <si>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</si>
  <si>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</si>
  <si>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</si>
  <si>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</si>
  <si>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</si>
  <si>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</si>
  <si>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</si>
  <si>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</si>
  <si>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</si>
  <si>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</si>
  <si>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</si>
  <si>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</si>
  <si>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</si>
  <si>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</si>
  <si>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</si>
  <si>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</si>
  <si>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</si>
  <si>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</si>
  <si>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</si>
  <si>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</si>
  <si>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</si>
  <si>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</si>
  <si>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</si>
  <si>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</si>
  <si>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</si>
  <si>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</si>
  <si>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</si>
  <si>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</si>
  <si>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</si>
  <si>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</si>
  <si>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</si>
  <si>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</si>
  <si>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</si>
  <si>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</si>
  <si>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</si>
  <si>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</si>
  <si>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</si>
  <si>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</si>
  <si>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</si>
  <si>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</si>
  <si>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</si>
  <si>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</si>
  <si>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</si>
  <si>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</si>
  <si>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</si>
  <si>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</si>
  <si>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</si>
  <si>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</si>
  <si>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</si>
  <si>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</si>
  <si>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</si>
  <si>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</si>
  <si>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</si>
  <si>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</si>
  <si>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</si>
  <si>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</si>
  <si>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</si>
  <si>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</si>
  <si>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</si>
  <si>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</si>
  <si>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</si>
  <si>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</si>
  <si>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</si>
  <si>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</si>
  <si>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</si>
  <si>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</si>
  <si>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</si>
  <si>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</si>
  <si>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</si>
  <si>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</si>
  <si>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</si>
  <si>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</si>
  <si>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</si>
  <si>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</si>
  <si>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</si>
  <si>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</si>
  <si>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</si>
  <si>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</si>
  <si>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</si>
  <si>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</si>
  <si>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</si>
  <si>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</si>
  <si>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</si>
  <si>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</si>
  <si>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</si>
  <si>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</si>
  <si>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</si>
  <si>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</si>
  <si>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</si>
  <si>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</si>
  <si>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</si>
  <si>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</si>
  <si>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</si>
  <si>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</si>
  <si>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</si>
  <si>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</si>
  <si>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</si>
  <si>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</si>
  <si>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</si>
  <si>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</si>
  <si>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</si>
  <si>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</si>
  <si>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</si>
  <si>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</si>
  <si>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</si>
  <si>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</si>
  <si>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</si>
  <si>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</si>
  <si>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</si>
  <si>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</si>
  <si>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</si>
  <si>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</si>
  <si>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</si>
  <si>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</si>
  <si>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</si>
  <si>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</si>
  <si>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</si>
  <si>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</si>
  <si>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</si>
  <si>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</si>
  <si>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</si>
  <si>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</si>
  <si>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</si>
  <si>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</si>
  <si>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</si>
  <si>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</si>
  <si>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</si>
  <si>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</si>
  <si>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</si>
  <si>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</si>
  <si>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</si>
  <si>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</si>
  <si>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</si>
  <si>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</si>
  <si>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</si>
  <si>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</si>
  <si>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</si>
  <si>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</si>
  <si>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</si>
  <si>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</si>
  <si>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</si>
  <si>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</si>
  <si>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</si>
  <si>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</si>
  <si>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</si>
  <si>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</si>
  <si>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</si>
  <si>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</si>
  <si>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</si>
  <si>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</si>
  <si>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</si>
  <si>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</si>
  <si>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</si>
  <si>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</si>
  <si>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</si>
  <si>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</si>
  <si>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</si>
  <si>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</si>
  <si>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</si>
  <si>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</si>
  <si>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</si>
  <si>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</si>
  <si>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</si>
  <si>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</si>
  <si>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</si>
  <si>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</si>
  <si>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</si>
  <si>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</si>
  <si>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</si>
  <si>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</si>
  <si>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</si>
  <si>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</si>
  <si>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</si>
  <si>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</si>
  <si>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</si>
  <si>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</si>
  <si>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</si>
  <si>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</si>
  <si>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</si>
  <si>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</si>
  <si>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</si>
  <si>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</si>
  <si>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</si>
  <si>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</si>
  <si>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</si>
  <si>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</si>
  <si>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</si>
  <si>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</si>
  <si>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</si>
  <si>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</si>
  <si>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</si>
  <si>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</si>
  <si>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</si>
  <si>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</si>
  <si>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</si>
  <si>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</si>
  <si>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</si>
  <si>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</si>
  <si>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</si>
  <si>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</si>
  <si>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</si>
  <si>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</si>
  <si>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</si>
  <si>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</si>
  <si>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</si>
  <si>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</si>
  <si>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</si>
  <si>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</si>
  <si>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</si>
  <si>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</si>
  <si>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</si>
  <si>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</si>
  <si>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</si>
  <si>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</si>
  <si>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</si>
  <si>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</si>
  <si>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</si>
  <si>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</si>
  <si>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</si>
  <si>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</si>
  <si>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</si>
  <si>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</si>
  <si>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</si>
  <si>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</si>
  <si>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</si>
  <si>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</si>
  <si>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</si>
  <si>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</si>
  <si>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</si>
  <si>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</si>
  <si>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</si>
  <si>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</si>
  <si>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</si>
  <si>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</si>
  <si>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</si>
  <si>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</si>
  <si>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</si>
  <si>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</si>
  <si>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</si>
  <si>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</si>
  <si>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</si>
  <si>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</si>
  <si>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</si>
  <si>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</si>
  <si>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</si>
  <si>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</si>
  <si>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</si>
  <si>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</si>
  <si>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</si>
  <si>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</si>
  <si>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</si>
  <si>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</si>
  <si>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</si>
  <si>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</si>
  <si>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</si>
  <si>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</si>
  <si>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</si>
  <si>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</si>
  <si>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</si>
  <si>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</si>
  <si>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</si>
  <si>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</si>
  <si>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</si>
  <si>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</si>
  <si>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</si>
  <si>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</si>
  <si>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</si>
  <si>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</si>
  <si>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</si>
  <si>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</si>
  <si>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</si>
  <si>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</si>
  <si>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</si>
  <si>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</si>
  <si>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</si>
  <si>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</si>
  <si>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</si>
  <si>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</si>
  <si>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</si>
  <si>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</si>
  <si>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</si>
  <si>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</si>
  <si>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</si>
  <si>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</si>
  <si>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</si>
  <si>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</si>
  <si>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</si>
  <si>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</si>
  <si>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</si>
  <si>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</si>
  <si>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</si>
  <si>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</si>
  <si>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</si>
  <si>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</si>
  <si>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</si>
  <si>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</si>
  <si>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</si>
  <si>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</si>
  <si>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</si>
  <si>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</si>
  <si>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</si>
  <si>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</si>
  <si>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</si>
  <si>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</si>
  <si>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</si>
  <si>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</si>
  <si>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</si>
  <si>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</si>
  <si>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</si>
  <si>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</si>
  <si>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</si>
  <si>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</si>
  <si>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</si>
  <si>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</si>
  <si>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</si>
  <si>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</si>
  <si>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</si>
  <si>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</si>
  <si>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</si>
  <si>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</si>
  <si>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</si>
  <si>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</si>
  <si>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</si>
  <si>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</si>
  <si>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</si>
  <si>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</si>
  <si>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</si>
  <si>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</si>
  <si>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</si>
  <si>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</si>
  <si>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</si>
  <si>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</si>
  <si>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</si>
  <si>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</si>
  <si>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</si>
  <si>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</si>
  <si>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</si>
  <si>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</si>
  <si>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</si>
  <si>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</si>
  <si>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</si>
  <si>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</si>
  <si>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</si>
  <si>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</si>
  <si>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</si>
  <si>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</si>
  <si>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</si>
  <si>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</si>
  <si>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</si>
  <si>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</si>
  <si>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</si>
  <si>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</si>
  <si>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</si>
  <si>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</si>
  <si>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</si>
  <si>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</si>
  <si>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</si>
  <si>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</si>
  <si>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</si>
  <si>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</si>
  <si>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</si>
  <si>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</si>
  <si>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</si>
  <si>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</si>
  <si>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</si>
  <si>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</si>
  <si>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</si>
  <si>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</si>
  <si>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</si>
  <si>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</si>
  <si>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</si>
  <si>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</si>
  <si>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</si>
  <si>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</si>
  <si>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</si>
  <si>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</si>
  <si>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</si>
  <si>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</si>
  <si>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</si>
  <si>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</si>
  <si>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</si>
  <si>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</si>
  <si>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</si>
  <si>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</si>
  <si>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</si>
  <si>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</si>
  <si>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</si>
  <si>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</si>
  <si>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</si>
  <si>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</si>
  <si>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</si>
  <si>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</si>
  <si>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</si>
  <si>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</si>
  <si>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</si>
  <si>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</si>
  <si>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</si>
  <si>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</si>
  <si>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</si>
  <si>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</si>
  <si>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</si>
  <si>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</si>
  <si>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</si>
  <si>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</si>
  <si>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</si>
  <si>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</si>
  <si>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</si>
  <si>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</si>
  <si>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</si>
  <si>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</si>
  <si>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</si>
  <si>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</si>
  <si>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</si>
  <si>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</si>
  <si>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</si>
  <si>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</si>
  <si>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</si>
  <si>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</si>
  <si>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</si>
  <si>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</si>
  <si>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</si>
  <si>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</si>
  <si>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</si>
  <si>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</si>
  <si>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</si>
  <si>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</si>
  <si>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</si>
  <si>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</si>
  <si>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</si>
  <si>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</si>
  <si>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</si>
  <si>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</si>
  <si>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</si>
  <si>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</si>
  <si>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</si>
  <si>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</si>
  <si>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</si>
  <si>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</si>
  <si>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</si>
  <si>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</si>
  <si>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</si>
  <si>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</si>
  <si>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</si>
  <si>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</si>
  <si>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</si>
  <si>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</si>
  <si>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</si>
  <si>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</si>
  <si>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</si>
  <si>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</si>
  <si>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</si>
  <si>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</si>
  <si>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</si>
  <si>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</si>
  <si>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</si>
  <si>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</si>
  <si>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</si>
  <si>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</si>
  <si>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</si>
  <si>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</si>
  <si>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</si>
  <si>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</si>
  <si>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</si>
  <si>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</si>
  <si>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</si>
  <si>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</si>
  <si>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</si>
  <si>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</si>
  <si>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</si>
  <si>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</si>
  <si>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</si>
  <si>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</si>
  <si>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</si>
  <si>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</si>
  <si>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</si>
  <si>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</si>
  <si>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</si>
  <si>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</si>
  <si>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</si>
  <si>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</si>
  <si>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</si>
  <si>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</si>
  <si>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</si>
  <si>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</si>
  <si>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</si>
  <si>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</si>
  <si>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</si>
  <si>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</si>
  <si>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</si>
  <si>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</si>
  <si>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</si>
  <si>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</si>
  <si>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</si>
  <si>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</si>
  <si>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</si>
  <si>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</si>
  <si>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</si>
  <si>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</si>
  <si>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</si>
  <si>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</si>
  <si>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</si>
  <si>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</si>
  <si>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</si>
  <si>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</si>
  <si>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</si>
  <si>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</si>
  <si>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</si>
  <si>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</si>
  <si>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</si>
  <si>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</si>
  <si>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</si>
  <si>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</si>
  <si>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</si>
  <si>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</si>
  <si>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</si>
  <si>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</si>
  <si>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</si>
  <si>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</si>
  <si>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</si>
  <si>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</si>
  <si>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</si>
  <si>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</si>
  <si>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</si>
  <si>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</si>
  <si>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</si>
  <si>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</si>
  <si>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</si>
  <si>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</si>
  <si>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</si>
  <si>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</si>
  <si>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</si>
  <si>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</si>
  <si>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</si>
  <si>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</si>
  <si>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</si>
  <si>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</si>
  <si>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</si>
  <si>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</si>
  <si>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</si>
  <si>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</si>
  <si>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</si>
  <si>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</si>
  <si>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</si>
  <si>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</si>
  <si>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</si>
  <si>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</si>
  <si>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</si>
  <si>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</si>
  <si>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</si>
  <si>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</si>
  <si>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</si>
  <si>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</si>
  <si>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</si>
  <si>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</si>
  <si>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</si>
  <si>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</si>
  <si>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</si>
  <si>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</si>
  <si>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</si>
  <si>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</si>
  <si>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</si>
  <si>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</si>
  <si>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</si>
  <si>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</si>
  <si>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</si>
  <si>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</si>
  <si>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</si>
  <si>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</si>
  <si>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</si>
  <si>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</si>
  <si>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</si>
  <si>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</si>
  <si>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</si>
  <si>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</si>
  <si>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</si>
  <si>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</si>
  <si>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</si>
  <si>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</si>
  <si>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</si>
  <si>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</si>
  <si>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</si>
  <si>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</si>
  <si>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</si>
  <si>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</si>
  <si>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</si>
  <si>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</si>
  <si>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</si>
  <si>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</si>
  <si>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</si>
  <si>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</si>
  <si>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</si>
  <si>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</si>
  <si>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</si>
  <si>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</si>
  <si>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</si>
  <si>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</si>
  <si>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</si>
  <si>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</si>
  <si>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</si>
  <si>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</si>
  <si>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</si>
  <si>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</si>
  <si>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</si>
  <si>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</si>
  <si>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</si>
  <si>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</si>
  <si>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</si>
  <si>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</si>
  <si>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</si>
  <si>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</si>
  <si>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</si>
  <si>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</si>
  <si>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</si>
  <si>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</si>
  <si>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</si>
  <si>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</si>
  <si>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</si>
  <si>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</si>
  <si>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</si>
  <si>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</si>
  <si>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</si>
  <si>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</si>
  <si>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</si>
  <si>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</si>
  <si>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</si>
  <si>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</si>
  <si>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</si>
  <si>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</si>
  <si>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</si>
  <si>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</si>
  <si>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</si>
  <si>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</si>
  <si>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</si>
  <si>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</si>
  <si>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</si>
  <si>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</si>
  <si>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</si>
  <si>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</si>
  <si>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</si>
  <si>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</si>
  <si>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</si>
  <si>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</si>
  <si>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</si>
  <si>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</si>
  <si>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</si>
  <si>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</si>
  <si>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</si>
  <si>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</si>
  <si>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</si>
  <si>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</si>
  <si>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</si>
  <si>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</si>
  <si>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</si>
  <si>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</si>
  <si>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</si>
  <si>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</si>
  <si>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</si>
  <si>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</si>
  <si>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</si>
  <si>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</si>
  <si>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</si>
  <si>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</si>
  <si>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</si>
  <si>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</si>
  <si>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</si>
  <si>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</si>
  <si>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</si>
  <si>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</si>
  <si>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</si>
  <si>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</si>
  <si>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</si>
  <si>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</si>
  <si>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</si>
  <si>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</si>
  <si>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</si>
  <si>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</si>
  <si>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</si>
  <si>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</si>
  <si>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</si>
  <si>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</si>
  <si>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</si>
  <si>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</si>
  <si>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</si>
  <si>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</si>
  <si>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</si>
  <si>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</si>
  <si>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</si>
  <si>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</si>
  <si>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</si>
  <si>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</si>
  <si>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</si>
  <si>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</si>
  <si>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</si>
  <si>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</si>
  <si>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</si>
  <si>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</si>
  <si>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</si>
  <si>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</si>
  <si>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</si>
  <si>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</si>
  <si>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</si>
  <si>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</si>
  <si>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</si>
  <si>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</si>
  <si>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</si>
  <si>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</si>
  <si>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</si>
  <si>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</si>
  <si>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</si>
  <si>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</si>
  <si>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</si>
  <si>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</si>
  <si>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</si>
  <si>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</si>
  <si>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</si>
  <si>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</si>
  <si>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</si>
  <si>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</si>
  <si>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</si>
  <si>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</si>
  <si>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</si>
  <si>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</si>
  <si>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</si>
  <si>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</si>
  <si>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</si>
  <si>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</si>
  <si>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</si>
  <si>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</si>
  <si>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</si>
  <si>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</si>
  <si>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</si>
  <si>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</si>
  <si>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</si>
  <si>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</si>
  <si>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</si>
  <si>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</si>
  <si>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</si>
  <si>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</si>
  <si>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</si>
  <si>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</si>
  <si>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</si>
  <si>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</si>
  <si>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</si>
  <si>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</si>
  <si>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</si>
  <si>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</si>
  <si>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</si>
  <si>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</si>
  <si>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</si>
  <si>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</si>
  <si>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</si>
  <si>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</si>
  <si>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</si>
  <si>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</si>
  <si>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</si>
  <si>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</si>
  <si>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</si>
  <si>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</si>
  <si>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</si>
  <si>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</si>
  <si>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</si>
  <si>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</si>
  <si>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</si>
  <si>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</si>
  <si>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</si>
  <si>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</si>
  <si>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</si>
  <si>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</si>
  <si>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</si>
  <si>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</si>
  <si>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</si>
  <si>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</si>
  <si>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</si>
  <si>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</si>
  <si>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</si>
  <si>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</si>
  <si>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</si>
  <si>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</si>
  <si>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</si>
  <si>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</si>
  <si>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</si>
  <si>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</si>
  <si>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</si>
  <si>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</si>
  <si>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</si>
  <si>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</si>
  <si>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</si>
  <si>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</si>
  <si>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</si>
  <si>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</si>
  <si>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</si>
  <si>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</si>
  <si>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</si>
  <si>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</si>
  <si>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</si>
  <si>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</si>
  <si>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</si>
  <si>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</si>
  <si>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</si>
  <si>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</si>
  <si>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</si>
  <si>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</si>
  <si>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</si>
  <si>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</si>
  <si>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</si>
  <si>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</si>
  <si>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</si>
  <si>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</si>
  <si>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</si>
  <si>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</si>
  <si>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</si>
  <si>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</si>
  <si>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</si>
  <si>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</si>
  <si>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</si>
  <si>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</si>
  <si>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</si>
  <si>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</si>
  <si>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</si>
  <si>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</si>
  <si>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</si>
  <si>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</si>
  <si>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</si>
  <si>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</si>
  <si>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</si>
  <si>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</si>
  <si>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</si>
  <si>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</si>
  <si>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</si>
  <si>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</si>
  <si>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</si>
  <si>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</si>
  <si>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</si>
  <si>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</si>
  <si>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</si>
  <si>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</si>
  <si>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</si>
  <si>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</si>
  <si>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</si>
  <si>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</si>
  <si>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</si>
  <si>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</si>
  <si>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</si>
  <si>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</si>
  <si>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</si>
  <si>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</si>
  <si>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</si>
  <si>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</si>
  <si>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</si>
  <si>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</si>
  <si>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</si>
  <si>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</si>
  <si>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</si>
  <si>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</si>
  <si>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</si>
  <si>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</si>
  <si>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</si>
  <si>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</si>
  <si>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</si>
  <si>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</si>
  <si>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</si>
  <si>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</si>
  <si>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</si>
  <si>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</si>
  <si>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</si>
  <si>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</si>
  <si>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</si>
  <si>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</si>
  <si>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</si>
  <si>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</si>
  <si>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</si>
  <si>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</si>
  <si>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</si>
  <si>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</si>
  <si>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</si>
  <si>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</si>
  <si>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</si>
  <si>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</si>
  <si>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</si>
  <si>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</si>
  <si>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</si>
  <si>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</si>
  <si>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</si>
  <si>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</si>
  <si>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</si>
  <si>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</si>
  <si>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</si>
  <si>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</si>
  <si>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</si>
  <si>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</si>
  <si>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</si>
  <si>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</si>
  <si>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</si>
  <si>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</si>
  <si>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</si>
  <si>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</si>
  <si>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</si>
  <si>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</si>
  <si>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</si>
  <si>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</si>
  <si>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</si>
  <si>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</si>
  <si>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</si>
  <si>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</si>
  <si>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</si>
  <si>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</si>
  <si>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</si>
  <si>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</si>
  <si>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</si>
  <si>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</si>
  <si>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</si>
  <si>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</si>
  <si>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</si>
  <si>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</si>
  <si>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</si>
  <si>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</si>
  <si>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</si>
  <si>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</si>
  <si>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</si>
  <si>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</si>
  <si>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</si>
  <si>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</si>
  <si>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</si>
  <si>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</si>
  <si>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</si>
  <si>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</si>
  <si>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</si>
  <si>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</si>
  <si>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</si>
  <si>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</si>
  <si>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</si>
  <si>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</si>
  <si>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</si>
  <si>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</si>
  <si>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</si>
  <si>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</si>
  <si>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</si>
  <si>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</si>
  <si>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</si>
  <si>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</si>
  <si>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</si>
  <si>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</si>
  <si>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</si>
  <si>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</si>
  <si>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</si>
  <si>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</si>
  <si>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</si>
  <si>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</si>
  <si>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</si>
  <si>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</si>
  <si>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</si>
  <si>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</si>
  <si>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</si>
  <si>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</si>
  <si>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</si>
  <si>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</si>
  <si>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</si>
  <si>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</si>
  <si>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</si>
  <si>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</si>
  <si>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</si>
  <si>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</si>
  <si>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</si>
  <si>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</si>
  <si>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</si>
  <si>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</si>
  <si>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</si>
  <si>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</si>
  <si>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</si>
  <si>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</si>
  <si>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</si>
  <si>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</si>
  <si>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</si>
  <si>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</si>
  <si>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</si>
  <si>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</si>
  <si>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</si>
  <si>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</si>
  <si>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</si>
  <si>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</si>
  <si>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</si>
  <si>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</si>
  <si>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</si>
  <si>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</si>
  <si>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</si>
  <si>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</si>
  <si>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</si>
  <si>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</si>
  <si>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</si>
  <si>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</si>
  <si>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</si>
  <si>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</si>
  <si>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</si>
  <si>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</si>
  <si>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</si>
  <si>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</si>
  <si>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</si>
  <si>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</si>
  <si>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</si>
  <si>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</si>
  <si>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</si>
  <si>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</si>
  <si>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</si>
  <si>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</si>
  <si>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</si>
  <si>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</si>
  <si>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</si>
  <si>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</si>
  <si>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</si>
  <si>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</si>
  <si>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</si>
  <si>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</si>
  <si>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</si>
  <si>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</si>
  <si>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</si>
  <si>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</si>
  <si>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</si>
  <si>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</si>
  <si>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</si>
  <si>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</si>
  <si>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</si>
  <si>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</si>
  <si>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</si>
  <si>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</si>
  <si>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</si>
  <si>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</si>
  <si>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</si>
  <si>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</si>
  <si>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</si>
  <si>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</si>
  <si>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</si>
  <si>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</si>
  <si>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</si>
  <si>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</si>
  <si>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</si>
  <si>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</si>
  <si>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</si>
  <si>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</si>
  <si>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</si>
  <si>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</si>
  <si>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</si>
  <si>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</si>
  <si>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</si>
  <si>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</si>
  <si>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</si>
  <si>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</si>
  <si>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</si>
  <si>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</si>
  <si>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</si>
  <si>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</si>
  <si>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</si>
  <si>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</si>
  <si>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</si>
  <si>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</si>
  <si>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</si>
  <si>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</si>
  <si>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</si>
  <si>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</si>
  <si>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</si>
  <si>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</si>
  <si>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</si>
  <si>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</si>
  <si>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</si>
  <si>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</si>
  <si>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</si>
  <si>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</si>
  <si>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</si>
  <si>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</si>
  <si>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</si>
  <si>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</si>
  <si>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</si>
  <si>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</si>
  <si>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</si>
  <si>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</si>
  <si>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</si>
  <si>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</si>
  <si>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</si>
  <si>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</si>
  <si>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</si>
  <si>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</si>
  <si>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</si>
  <si>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</si>
  <si>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</si>
  <si>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</si>
  <si>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</si>
  <si>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</si>
  <si>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</si>
  <si>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</si>
  <si>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</si>
  <si>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</si>
  <si>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</si>
  <si>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</si>
  <si>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</si>
  <si>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</si>
  <si>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</si>
  <si>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</si>
  <si>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</si>
  <si>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</si>
  <si>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</si>
  <si>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</si>
  <si>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</si>
  <si>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</si>
  <si>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</si>
  <si>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</si>
  <si>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</si>
  <si>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</si>
  <si>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</si>
  <si>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</si>
  <si>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</si>
  <si>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</si>
  <si>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</si>
  <si>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</si>
  <si>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</si>
  <si>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</si>
  <si>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</si>
  <si>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</si>
  <si>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</si>
  <si>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</si>
  <si>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</si>
  <si>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</si>
  <si>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</si>
  <si>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</si>
  <si>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</si>
  <si>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</si>
  <si>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</si>
  <si>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</si>
  <si>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</si>
  <si>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</si>
  <si>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</si>
  <si>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</si>
  <si>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</si>
  <si>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</si>
  <si>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</si>
  <si>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</si>
  <si>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</si>
  <si>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</si>
  <si>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</si>
  <si>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</si>
  <si>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</si>
  <si>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</si>
  <si>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</si>
  <si>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</si>
  <si>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</si>
  <si>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</si>
  <si>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</si>
  <si>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</si>
  <si>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</si>
  <si>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</si>
  <si>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</si>
  <si>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</si>
  <si>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</si>
  <si>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</si>
  <si>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</si>
  <si>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</si>
  <si>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</si>
  <si>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</si>
  <si>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</si>
  <si>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</si>
  <si>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</si>
  <si>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</si>
  <si>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</si>
  <si>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</si>
  <si>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</si>
  <si>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</si>
  <si>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</si>
  <si>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</si>
  <si>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</si>
  <si>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</si>
  <si>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</si>
  <si>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</si>
  <si>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</si>
  <si>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</si>
  <si>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</si>
  <si>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</si>
  <si>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</si>
  <si>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</si>
  <si>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</si>
  <si>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</si>
  <si>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</si>
  <si>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</si>
  <si>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</si>
  <si>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</si>
  <si>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</si>
  <si>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</si>
  <si>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</si>
  <si>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</si>
  <si>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</si>
  <si>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</si>
  <si>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</si>
  <si>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</si>
  <si>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</si>
  <si>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</si>
  <si>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</si>
  <si>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</si>
  <si>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</si>
  <si>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</si>
  <si>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</si>
  <si>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</si>
  <si>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</si>
  <si>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</si>
  <si>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</si>
  <si>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</si>
  <si>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</si>
  <si>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</si>
  <si>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</si>
  <si>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</si>
  <si>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</si>
  <si>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</si>
  <si>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</si>
  <si>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</si>
  <si>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</si>
  <si>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</si>
  <si>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</si>
  <si>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</si>
  <si>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</si>
  <si>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</si>
  <si>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</si>
  <si>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</si>
  <si>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</si>
  <si>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</si>
  <si>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</si>
  <si>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</si>
  <si>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</si>
  <si>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</si>
  <si>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</si>
  <si>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</si>
  <si>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</si>
  <si>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</si>
  <si>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</si>
  <si>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</si>
  <si>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</si>
  <si>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</si>
  <si>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</si>
  <si>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</si>
  <si>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</si>
  <si>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</si>
  <si>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</si>
  <si>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</si>
  <si>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</si>
  <si>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</si>
  <si>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</si>
  <si>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</si>
  <si>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</si>
  <si>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</si>
  <si>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</si>
  <si>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</si>
  <si>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</si>
  <si>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</si>
  <si>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</si>
  <si>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</si>
  <si>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</si>
  <si>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</si>
  <si>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</si>
  <si>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</si>
  <si>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</si>
  <si>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</si>
  <si>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</si>
  <si>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</si>
  <si>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</si>
  <si>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</si>
  <si>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</si>
  <si>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</si>
  <si>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</si>
  <si>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</si>
  <si>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</si>
  <si>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</si>
  <si>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</si>
  <si>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</si>
  <si>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</si>
  <si>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</si>
  <si>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</si>
  <si>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</si>
  <si>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</si>
  <si>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</si>
  <si>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</si>
  <si>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</si>
  <si>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</si>
  <si>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</si>
  <si>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</si>
  <si>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</si>
  <si>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</si>
  <si>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</si>
  <si>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</si>
  <si>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</si>
  <si>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</si>
  <si>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</si>
  <si>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</si>
  <si>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</si>
  <si>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</si>
  <si>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</si>
  <si>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</si>
  <si>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</si>
  <si>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</si>
  <si>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</si>
  <si>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</si>
  <si>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</si>
  <si>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</si>
  <si>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</si>
  <si>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</si>
  <si>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</si>
  <si>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</si>
  <si>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</si>
  <si>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</si>
  <si>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</si>
  <si>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</si>
  <si>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</si>
  <si>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</si>
  <si>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</si>
  <si>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</si>
  <si>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</si>
  <si>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</si>
  <si>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</si>
  <si>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</si>
  <si>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</si>
  <si>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</si>
  <si>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</si>
  <si>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</si>
  <si>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</si>
  <si>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</si>
  <si>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</si>
  <si>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</si>
  <si>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</si>
  <si>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</si>
  <si>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</si>
  <si>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</si>
  <si>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</si>
  <si>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</si>
  <si>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</si>
  <si>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</si>
  <si>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</si>
  <si>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</si>
  <si>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</si>
  <si>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</si>
  <si>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</si>
  <si>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</si>
  <si>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</si>
  <si>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</si>
  <si>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</si>
  <si>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</si>
  <si>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</si>
  <si>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</si>
  <si>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</si>
  <si>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</si>
  <si>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</si>
  <si>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</si>
  <si>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</si>
  <si>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</si>
  <si>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</si>
  <si>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</si>
  <si>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</si>
  <si>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</si>
  <si>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</si>
  <si>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</si>
  <si>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</si>
  <si>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</si>
  <si>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</si>
  <si>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</si>
  <si>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</si>
  <si>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</si>
  <si>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</si>
  <si>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</si>
  <si>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</si>
  <si>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</si>
  <si>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</si>
  <si>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</si>
  <si>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</si>
  <si>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</si>
  <si>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</si>
  <si>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</si>
  <si>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</si>
  <si>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</si>
  <si>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</si>
  <si>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</si>
  <si>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</si>
  <si>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</si>
  <si>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</si>
  <si>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</si>
  <si>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</si>
  <si>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</si>
  <si>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</si>
  <si>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</si>
  <si>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</si>
  <si>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</si>
  <si>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</si>
  <si>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</si>
  <si>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</si>
  <si>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</si>
  <si>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</si>
  <si>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</si>
  <si>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</si>
  <si>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</si>
  <si>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</si>
  <si>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</si>
  <si>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</si>
  <si>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</si>
  <si>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</si>
  <si>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</si>
  <si>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</si>
  <si>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</si>
  <si>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</si>
  <si>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</si>
  <si>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</si>
  <si>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</si>
  <si>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</si>
  <si>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</si>
  <si>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</si>
  <si>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</si>
  <si>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</si>
  <si>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</si>
  <si>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</si>
  <si>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</si>
  <si>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</si>
  <si>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</si>
  <si>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</si>
  <si>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</si>
  <si>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</si>
  <si>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</si>
  <si>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</si>
  <si>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</si>
  <si>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</si>
  <si>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</si>
  <si>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</si>
  <si>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</si>
  <si>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</si>
  <si>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</si>
  <si>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</si>
  <si>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</si>
  <si>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</si>
  <si>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</si>
  <si>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</si>
  <si>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</si>
  <si>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</si>
  <si>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</si>
  <si>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</si>
  <si>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</si>
  <si>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</si>
  <si>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</si>
  <si>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</si>
  <si>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</si>
  <si>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</si>
  <si>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</si>
  <si>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</si>
  <si>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</si>
  <si>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</si>
  <si>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</si>
  <si>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</si>
  <si>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</si>
  <si>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</si>
  <si>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</si>
  <si>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</si>
  <si>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</si>
  <si>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</si>
  <si>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</si>
  <si>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</si>
  <si>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</si>
  <si>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</si>
  <si>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</si>
  <si>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</si>
  <si>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</si>
  <si>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</si>
  <si>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</si>
  <si>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</si>
  <si>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</si>
  <si>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</si>
  <si>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</si>
  <si>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</si>
  <si>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</si>
  <si>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</si>
  <si>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</si>
  <si>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</si>
  <si>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</si>
  <si>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</si>
  <si>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</si>
  <si>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</si>
  <si>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</si>
  <si>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</si>
  <si>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</si>
  <si>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</si>
  <si>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</si>
  <si>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</si>
  <si>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</si>
  <si>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</si>
  <si>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</si>
  <si>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</si>
  <si>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</si>
  <si>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</si>
  <si>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</si>
  <si>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</si>
  <si>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</si>
  <si>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</si>
  <si>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</si>
  <si>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</si>
  <si>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</si>
  <si>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</si>
  <si>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</si>
  <si>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</si>
  <si>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</si>
  <si>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</si>
  <si>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</si>
  <si>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</si>
  <si>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</si>
  <si>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</si>
  <si>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</si>
  <si>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</si>
  <si>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</si>
  <si>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</si>
  <si>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</si>
  <si>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</si>
  <si>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</si>
  <si>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</si>
  <si>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</si>
  <si>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</si>
  <si>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</si>
  <si>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</si>
  <si>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</si>
  <si>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</si>
  <si>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</si>
  <si>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</si>
  <si>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</si>
  <si>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</si>
  <si>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</si>
  <si>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</si>
  <si>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</si>
  <si>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</si>
  <si>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</si>
  <si>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</si>
  <si>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</si>
  <si>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</si>
  <si>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</si>
  <si>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</si>
  <si>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</si>
  <si>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</si>
  <si>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</si>
  <si>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</si>
  <si>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</si>
  <si>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</si>
  <si>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</si>
  <si>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</si>
  <si>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</si>
  <si>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</si>
  <si>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</si>
  <si>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</si>
  <si>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</si>
  <si>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</si>
  <si>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</si>
  <si>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</si>
  <si>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</si>
  <si>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</si>
  <si>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</si>
  <si>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</si>
  <si>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</si>
  <si>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</si>
  <si>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</si>
  <si>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</si>
  <si>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</si>
  <si>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</si>
  <si>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</si>
  <si>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</si>
  <si>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</si>
  <si>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</si>
  <si>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</si>
  <si>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</si>
  <si>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</si>
  <si>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</si>
  <si>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</si>
  <si>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</si>
  <si>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</si>
  <si>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</si>
  <si>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</si>
  <si>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</si>
  <si>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</si>
  <si>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</si>
  <si>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</si>
  <si>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</si>
  <si>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</si>
  <si>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</si>
  <si>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</si>
  <si>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</si>
  <si>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</si>
  <si>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</si>
  <si>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</si>
  <si>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</si>
  <si>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</si>
  <si>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</si>
  <si>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</si>
  <si>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</si>
  <si>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</si>
  <si>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</si>
  <si>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</si>
  <si>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</si>
  <si>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</si>
  <si>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</si>
  <si>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</si>
  <si>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</si>
  <si>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</si>
  <si>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</si>
  <si>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</si>
  <si>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</si>
  <si>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</si>
  <si>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</si>
  <si>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</si>
  <si>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</si>
  <si>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</si>
  <si>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</si>
  <si>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</si>
  <si>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</si>
  <si>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</si>
  <si>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</si>
  <si>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</si>
  <si>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</si>
  <si>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</si>
  <si>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</si>
  <si>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</si>
  <si>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</si>
  <si>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</si>
  <si>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</si>
  <si>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</si>
  <si>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</si>
  <si>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</si>
  <si>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</si>
  <si>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</si>
  <si>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</si>
  <si>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</si>
  <si>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</si>
  <si>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</si>
  <si>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</si>
  <si>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</si>
  <si>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</si>
  <si>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</si>
  <si>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</si>
  <si>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</si>
  <si>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</si>
  <si>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</si>
  <si>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</si>
  <si>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</si>
  <si>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</si>
  <si>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</si>
  <si>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</si>
  <si>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</si>
  <si>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</si>
  <si>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</si>
  <si>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</si>
  <si>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</si>
  <si>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</si>
  <si>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</si>
  <si>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</si>
  <si>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</si>
  <si>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</si>
  <si>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</si>
  <si>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</si>
  <si>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</si>
  <si>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</si>
  <si>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</si>
  <si>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</si>
  <si>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</si>
  <si>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</si>
  <si>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</si>
  <si>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</si>
  <si>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</si>
  <si>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</si>
  <si>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</si>
  <si>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</si>
  <si>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</si>
  <si>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</si>
  <si>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</si>
  <si>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</si>
  <si>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</si>
  <si>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</si>
  <si>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</si>
  <si>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</si>
  <si>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</si>
  <si>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</si>
  <si>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</si>
  <si>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</si>
  <si>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</si>
  <si>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</si>
  <si>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</si>
  <si>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</si>
  <si>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</si>
  <si>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</si>
  <si>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</si>
  <si>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</si>
  <si>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</si>
  <si>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</si>
  <si>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</si>
  <si>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</si>
  <si>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</si>
  <si>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</si>
  <si>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</si>
  <si>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</si>
  <si>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</si>
  <si>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</si>
  <si>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</si>
  <si>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</si>
  <si>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</si>
  <si>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</si>
  <si>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</si>
  <si>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</si>
  <si>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</si>
  <si>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</si>
  <si>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</si>
  <si>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</si>
  <si>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</si>
  <si>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</si>
  <si>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</si>
  <si>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</si>
  <si>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</si>
  <si>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</si>
  <si>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</si>
  <si>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</si>
  <si>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</si>
  <si>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</si>
  <si>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</si>
  <si>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</si>
  <si>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</si>
  <si>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</si>
  <si>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</si>
  <si>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</si>
  <si>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</si>
  <si>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</si>
  <si>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</si>
  <si>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</si>
  <si>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</si>
  <si>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</si>
  <si>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</si>
  <si>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</si>
  <si>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</si>
  <si>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</si>
  <si>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</si>
  <si>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</si>
  <si>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</si>
  <si>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</si>
  <si>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</si>
  <si>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</si>
  <si>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</si>
  <si>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</si>
  <si>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</si>
  <si>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</si>
  <si>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</si>
  <si>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</si>
  <si>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</si>
  <si>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</si>
  <si>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</si>
  <si>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</si>
  <si>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</si>
  <si>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</si>
  <si>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</si>
  <si>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</si>
  <si>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</si>
  <si>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</si>
  <si>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</si>
  <si>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</si>
  <si>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</si>
  <si>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</si>
  <si>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</si>
  <si>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</si>
  <si>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</si>
  <si>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</si>
  <si>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</si>
  <si>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</si>
  <si>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</si>
  <si>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</si>
  <si>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</si>
  <si>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</si>
  <si>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</si>
  <si>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</si>
  <si>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</si>
  <si>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</si>
  <si>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</si>
  <si>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</si>
  <si>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</si>
  <si>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</si>
  <si>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</si>
  <si>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</si>
  <si>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</si>
  <si>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</si>
  <si>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</si>
  <si>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</si>
  <si>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</si>
  <si>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</si>
  <si>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</si>
  <si>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</si>
  <si>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</si>
  <si>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</si>
  <si>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</si>
  <si>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</si>
  <si>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</si>
  <si>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</si>
  <si>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</si>
  <si>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</si>
  <si>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</si>
  <si>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</si>
  <si>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</si>
  <si>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</si>
  <si>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</si>
  <si>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</si>
  <si>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</si>
  <si>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</si>
  <si>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</si>
  <si>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</si>
  <si>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</si>
  <si>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</si>
  <si>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</si>
  <si>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</si>
  <si>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</si>
  <si>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</si>
  <si>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</si>
  <si>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</si>
  <si>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</si>
  <si>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</si>
  <si>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</si>
  <si>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</si>
  <si>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</si>
  <si>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</si>
  <si>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</si>
  <si>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</si>
  <si>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</si>
  <si>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</si>
  <si>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</si>
  <si>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</si>
  <si>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</si>
  <si>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</si>
  <si>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</si>
  <si>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</si>
  <si>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</si>
  <si>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</si>
  <si>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</si>
  <si>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</si>
  <si>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</si>
  <si>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</si>
  <si>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</si>
  <si>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</si>
  <si>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</si>
  <si>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</si>
  <si>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</si>
  <si>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</si>
  <si>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</si>
  <si>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</si>
  <si>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</si>
  <si>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</si>
  <si>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</si>
  <si>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</si>
  <si>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</si>
  <si>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</si>
  <si>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</si>
  <si>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</si>
  <si>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</si>
  <si>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</si>
  <si>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</si>
  <si>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</si>
  <si>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</si>
  <si>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</si>
  <si>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</si>
  <si>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</si>
  <si>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</si>
  <si>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</si>
  <si>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</si>
  <si>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</si>
  <si>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</si>
  <si>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</si>
  <si>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</si>
  <si>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</si>
  <si>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</si>
  <si>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</si>
  <si>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</si>
  <si>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</si>
  <si>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</si>
  <si>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</si>
  <si>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</si>
  <si>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</si>
  <si>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</si>
  <si>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</si>
  <si>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</si>
  <si>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</si>
  <si>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</si>
  <si>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</si>
  <si>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</si>
  <si>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</si>
  <si>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</si>
  <si>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</si>
  <si>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</si>
  <si>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</si>
  <si>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</si>
  <si>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</si>
  <si>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</si>
  <si>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</si>
  <si>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</si>
  <si>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</si>
  <si>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</si>
  <si>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</si>
  <si>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</si>
  <si>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</si>
  <si>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</si>
  <si>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</si>
  <si>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</si>
  <si>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</si>
  <si>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</si>
  <si>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</si>
  <si>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</si>
  <si>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</si>
  <si>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</si>
  <si>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</si>
  <si>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</si>
  <si>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</si>
  <si>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</si>
  <si>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</si>
  <si>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</si>
  <si>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</si>
  <si>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</si>
  <si>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</si>
  <si>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</si>
  <si>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</si>
  <si>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</si>
  <si>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</si>
  <si>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</si>
  <si>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</si>
  <si>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</si>
  <si>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</si>
  <si>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</si>
  <si>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</si>
  <si>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</si>
  <si>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</si>
  <si>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</si>
  <si>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</si>
  <si>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</si>
  <si>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</si>
  <si>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</si>
  <si>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</si>
  <si>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</si>
  <si>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</si>
  <si>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</si>
  <si>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</si>
  <si>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</si>
  <si>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</si>
  <si>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</si>
  <si>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</si>
  <si>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</si>
  <si>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</si>
  <si>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</si>
  <si>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</si>
  <si>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</si>
  <si>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</si>
  <si>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</si>
  <si>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</si>
  <si>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</si>
  <si>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</si>
  <si>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</si>
  <si>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</si>
  <si>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</si>
  <si>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</si>
  <si>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</si>
  <si>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</si>
  <si>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</si>
  <si>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</si>
  <si>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</si>
  <si>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</si>
  <si>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</si>
  <si>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</si>
  <si>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</si>
  <si>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</si>
  <si>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</si>
  <si>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</si>
  <si>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</si>
  <si>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</si>
  <si>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</si>
  <si>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</si>
  <si>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</si>
  <si>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</si>
  <si>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</si>
  <si>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</si>
  <si>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</si>
  <si>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</si>
  <si>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</si>
  <si>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</si>
  <si>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</si>
  <si>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</si>
  <si>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</si>
  <si>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</si>
  <si>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</si>
  <si>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</si>
  <si>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</si>
  <si>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</si>
  <si>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</si>
  <si>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</si>
  <si>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</si>
  <si>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</si>
  <si>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</si>
  <si>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</si>
  <si>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</si>
  <si>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</si>
  <si>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</si>
  <si>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</si>
  <si>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</si>
  <si>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</si>
  <si>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</si>
  <si>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</si>
  <si>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</si>
  <si>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</si>
  <si>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</si>
  <si>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</si>
  <si>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</si>
  <si>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</si>
  <si>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</si>
  <si>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</si>
  <si>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</si>
  <si>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</si>
  <si>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</si>
  <si>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</si>
  <si>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</si>
  <si>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</si>
  <si>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</si>
  <si>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</si>
  <si>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</si>
  <si>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</si>
  <si>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</si>
  <si>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</si>
  <si>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</si>
  <si>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</si>
  <si>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</si>
  <si>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</si>
  <si>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</si>
  <si>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</si>
  <si>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</si>
  <si>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</si>
  <si>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</si>
  <si>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</si>
  <si>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</si>
  <si>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</si>
  <si>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</si>
  <si>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</si>
  <si>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</si>
  <si>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</si>
  <si>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</si>
  <si>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</si>
  <si>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</si>
  <si>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</si>
  <si>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</si>
  <si>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</si>
  <si>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</si>
  <si>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</si>
  <si>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</si>
  <si>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</si>
  <si>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</si>
  <si>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</si>
  <si>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</si>
  <si>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</si>
  <si>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</si>
  <si>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</si>
  <si>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</si>
  <si>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</si>
  <si>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</si>
  <si>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</si>
  <si>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</si>
  <si>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</si>
  <si>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</si>
  <si>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</si>
  <si>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</si>
  <si>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</si>
  <si>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</si>
  <si>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</si>
  <si>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</si>
  <si>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</si>
  <si>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</si>
  <si>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</si>
  <si>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</si>
  <si>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</si>
  <si>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</si>
  <si>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</si>
  <si>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</si>
  <si>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</si>
  <si>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</si>
  <si>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</si>
  <si>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</si>
  <si>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</si>
  <si>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</si>
  <si>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</si>
  <si>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</si>
  <si>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</si>
  <si>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</si>
  <si>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</si>
  <si>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</si>
  <si>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</si>
  <si>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</si>
  <si>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</si>
  <si>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</si>
  <si>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</si>
  <si>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</si>
  <si>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</si>
  <si>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</si>
  <si>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</si>
  <si>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</si>
  <si>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</si>
  <si>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</si>
  <si>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</si>
  <si>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</si>
  <si>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</si>
  <si>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</si>
  <si>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</si>
  <si>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</si>
  <si>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</si>
  <si>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</si>
  <si>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</si>
  <si>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</si>
  <si>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</si>
  <si>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</si>
  <si>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</si>
  <si>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</si>
  <si>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</si>
  <si>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</si>
  <si>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</si>
  <si>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</si>
  <si>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</si>
  <si>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</si>
  <si>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</si>
  <si>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</si>
  <si>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</si>
  <si>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</si>
  <si>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</si>
  <si>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</si>
  <si>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</si>
  <si>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</si>
  <si>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</si>
  <si>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</si>
  <si>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</si>
  <si>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</si>
  <si>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</si>
  <si>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</si>
  <si>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</si>
  <si>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</si>
  <si>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</si>
  <si>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</si>
  <si>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</si>
  <si>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</si>
  <si>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</si>
  <si>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</si>
  <si>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</si>
  <si>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</si>
  <si>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</si>
  <si>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</si>
  <si>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</si>
  <si>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</si>
  <si>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</si>
  <si>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</si>
  <si>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</si>
  <si>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</si>
  <si>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</si>
  <si>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</si>
  <si>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</si>
  <si>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</si>
  <si>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</si>
  <si>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</si>
  <si>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</si>
  <si>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</si>
  <si>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</si>
  <si>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</si>
  <si>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</si>
  <si>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</si>
  <si>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</si>
  <si>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</si>
  <si>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</si>
  <si>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</si>
  <si>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</si>
  <si>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</si>
  <si>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</si>
  <si>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</si>
  <si>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</si>
  <si>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</si>
  <si>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</si>
  <si>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</si>
  <si>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</si>
  <si>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</si>
  <si>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</si>
  <si>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</si>
  <si>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</si>
  <si>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</si>
  <si>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</si>
  <si>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</si>
  <si>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</si>
  <si>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</si>
  <si>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</si>
  <si>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</si>
  <si>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</si>
  <si>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</si>
  <si>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</si>
  <si>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</si>
  <si>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</si>
  <si>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</si>
  <si>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</si>
  <si>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</si>
  <si>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</si>
  <si>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</si>
  <si>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</si>
  <si>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</si>
  <si>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</si>
  <si>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</si>
  <si>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</si>
  <si>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</si>
  <si>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</si>
  <si>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</si>
  <si>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</si>
  <si>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</si>
  <si>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</si>
  <si>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</si>
  <si>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</si>
  <si>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</si>
  <si>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</si>
  <si>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</si>
  <si>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</si>
  <si>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</si>
  <si>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</si>
  <si>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</si>
  <si>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</si>
  <si>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</si>
  <si>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</si>
  <si>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</si>
  <si>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</si>
  <si>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</si>
  <si>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</si>
  <si>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</si>
  <si>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</si>
  <si>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</si>
  <si>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</si>
  <si>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</si>
  <si>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</si>
  <si>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</si>
  <si>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</si>
  <si>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</si>
  <si>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</si>
  <si>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</si>
  <si>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</si>
  <si>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</si>
  <si>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</si>
  <si>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</si>
  <si>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</si>
  <si>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</si>
  <si>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</si>
  <si>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</si>
  <si>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</si>
  <si>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</si>
  <si>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</si>
  <si>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</si>
  <si>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</si>
  <si>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</si>
  <si>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</si>
  <si>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</si>
  <si>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</si>
  <si>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</si>
  <si>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</si>
  <si>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</si>
  <si>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</si>
  <si>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</si>
  <si>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</si>
  <si>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</si>
  <si>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</si>
  <si>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</si>
  <si>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</si>
  <si>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</si>
  <si>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</si>
  <si>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</si>
  <si>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</si>
  <si>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</si>
  <si>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</si>
  <si>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</si>
  <si>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</si>
  <si>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</si>
  <si>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</si>
  <si>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</si>
  <si>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</si>
  <si>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</si>
  <si>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</si>
  <si>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</si>
  <si>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</si>
  <si>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</si>
  <si>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</si>
  <si>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</si>
  <si>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</si>
  <si>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</si>
  <si>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</si>
  <si>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</si>
  <si>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</si>
  <si>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</si>
  <si>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</si>
  <si>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</si>
  <si>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</si>
  <si>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</si>
  <si>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</si>
  <si>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</si>
  <si>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</si>
  <si>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</si>
  <si>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</si>
  <si>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</si>
  <si>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</si>
  <si>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</si>
  <si>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</si>
  <si>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</si>
  <si>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</si>
  <si>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</si>
  <si>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</si>
  <si>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</si>
  <si>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</si>
  <si>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</si>
  <si>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</si>
  <si>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</si>
  <si>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</si>
  <si>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</si>
  <si>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</si>
  <si>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</si>
  <si>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</si>
  <si>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</si>
  <si>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</si>
  <si>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</si>
  <si>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</si>
  <si>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</si>
  <si>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</si>
  <si>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</si>
  <si>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</si>
  <si>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</si>
  <si>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</si>
  <si>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</si>
  <si>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</si>
  <si>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</si>
  <si>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</si>
  <si>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</si>
  <si>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</si>
  <si>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</si>
  <si>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</si>
  <si>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</si>
  <si>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</si>
  <si>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</si>
  <si>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</si>
  <si>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</si>
  <si>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</si>
  <si>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</si>
  <si>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</si>
  <si>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</si>
  <si>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</si>
  <si>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</si>
  <si>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</si>
  <si>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</si>
  <si>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</si>
  <si>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</si>
  <si>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</si>
  <si>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</si>
  <si>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</si>
  <si>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</si>
  <si>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</si>
  <si>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</si>
  <si>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</si>
  <si>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</si>
  <si>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</si>
  <si>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</si>
  <si>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</si>
  <si>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</si>
  <si>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</si>
  <si>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</si>
  <si>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</si>
  <si>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</si>
  <si>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</si>
  <si>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</si>
  <si>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</si>
  <si>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</si>
  <si>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</si>
  <si>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</si>
  <si>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</si>
  <si>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</si>
  <si>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</si>
  <si>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</si>
  <si>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</si>
  <si>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</si>
  <si>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</si>
  <si>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</si>
  <si>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</si>
  <si>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</si>
  <si>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</si>
  <si>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</si>
  <si>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</si>
  <si>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</si>
  <si>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</si>
  <si>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</si>
  <si>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</si>
  <si>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</si>
  <si>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</si>
  <si>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</si>
  <si>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</si>
  <si>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</si>
  <si>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</si>
  <si>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</si>
  <si>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</si>
  <si>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</si>
  <si>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</si>
  <si>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</si>
  <si>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</si>
  <si>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</si>
  <si>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</si>
  <si>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</si>
  <si>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</si>
  <si>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</si>
  <si>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</si>
  <si>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</si>
  <si>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</si>
  <si>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</si>
  <si>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</si>
  <si>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</si>
  <si>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</si>
  <si>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</si>
  <si>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</si>
  <si>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</si>
  <si>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</si>
  <si>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</si>
  <si>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</si>
  <si>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</si>
  <si>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</si>
  <si>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</si>
  <si>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</si>
  <si>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</si>
  <si>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</si>
  <si>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</si>
  <si>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</si>
  <si>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</si>
  <si>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</si>
  <si>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</si>
  <si>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</si>
  <si>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</si>
  <si>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</si>
  <si>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</si>
  <si>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</si>
  <si>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</si>
  <si>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</si>
  <si>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</si>
  <si>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</si>
  <si>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</si>
  <si>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</si>
  <si>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</si>
  <si>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</si>
  <si>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</si>
  <si>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</si>
  <si>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</si>
  <si>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</si>
  <si>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</si>
  <si>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</si>
  <si>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</si>
  <si>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</si>
  <si>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</si>
  <si>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</si>
  <si>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</si>
  <si>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</si>
  <si>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</si>
  <si>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</si>
  <si>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</si>
  <si>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</si>
  <si>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</si>
  <si>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</si>
  <si>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</si>
  <si>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</si>
  <si>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</si>
  <si>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</si>
  <si>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</si>
  <si>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</si>
  <si>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</si>
  <si>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</si>
  <si>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</si>
  <si>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</si>
  <si>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</si>
  <si>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</si>
  <si>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</si>
  <si>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</si>
  <si>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</si>
  <si>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</si>
  <si>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</si>
  <si>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</si>
  <si>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</si>
  <si>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</si>
  <si>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</si>
  <si>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</si>
  <si>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</si>
  <si>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</si>
  <si>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</si>
  <si>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</si>
  <si>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</si>
  <si>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</si>
  <si>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</si>
  <si>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</si>
  <si>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</si>
  <si>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</si>
  <si>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</si>
  <si>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</si>
  <si>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</si>
  <si>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</si>
  <si>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</si>
  <si>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</si>
  <si>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</si>
  <si>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</si>
  <si>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</si>
  <si>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</si>
  <si>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</si>
  <si>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</si>
  <si>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</si>
  <si>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</si>
  <si>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</si>
  <si>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</si>
  <si>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</si>
  <si>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</si>
  <si>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</si>
  <si>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</si>
  <si>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</si>
  <si>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</si>
  <si>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</si>
  <si>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</si>
  <si>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</si>
  <si>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</si>
  <si>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</si>
  <si>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</si>
  <si>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</si>
  <si>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</si>
  <si>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</si>
  <si>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</si>
  <si>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</si>
  <si>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</si>
  <si>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</si>
  <si>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</si>
  <si>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</si>
  <si>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</si>
  <si>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</si>
  <si>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</si>
  <si>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</si>
  <si>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</si>
  <si>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</si>
  <si>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</si>
  <si>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</si>
  <si>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</si>
  <si>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</si>
  <si>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</si>
  <si>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</si>
  <si>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</si>
  <si>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</si>
  <si>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</si>
  <si>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</si>
  <si>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</si>
  <si>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</si>
  <si>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</si>
  <si>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</si>
  <si>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</si>
  <si>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</si>
  <si>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</si>
  <si>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</si>
  <si>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</si>
  <si>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</si>
  <si>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</si>
  <si>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</si>
  <si>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</si>
  <si>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</si>
  <si>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</si>
  <si>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</si>
  <si>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</si>
  <si>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</si>
  <si>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</si>
  <si>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</si>
  <si>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</si>
  <si>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</si>
  <si>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</si>
  <si>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</si>
  <si>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</si>
  <si>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</si>
  <si>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</si>
  <si>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</si>
  <si>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</si>
  <si>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</si>
  <si>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</si>
  <si>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</si>
  <si>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</si>
  <si>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</si>
  <si>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</si>
  <si>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</si>
  <si>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</si>
  <si>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</si>
  <si>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</si>
  <si>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</si>
  <si>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</si>
  <si>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</si>
  <si>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</si>
  <si>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</si>
  <si>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</si>
  <si>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</si>
  <si>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</si>
  <si>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</si>
  <si>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</si>
  <si>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</si>
  <si>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</si>
  <si>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</si>
  <si>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</si>
  <si>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</si>
  <si>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</si>
  <si>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</si>
  <si>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</si>
  <si>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</si>
  <si>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</si>
  <si>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</si>
  <si>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</si>
  <si>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</si>
  <si>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</si>
  <si>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</si>
  <si>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</si>
  <si>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</si>
  <si>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</si>
  <si>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</si>
  <si>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</si>
  <si>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</si>
  <si>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</si>
  <si>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</si>
  <si>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</si>
  <si>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</si>
  <si>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</si>
  <si>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</si>
  <si>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</si>
  <si>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</si>
  <si>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</si>
  <si>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</si>
  <si>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</si>
  <si>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</si>
  <si>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</si>
  <si>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</si>
  <si>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</si>
  <si>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</si>
  <si>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</si>
  <si>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</si>
  <si>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</si>
  <si>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</si>
  <si>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</si>
  <si>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</si>
  <si>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</si>
  <si>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</si>
  <si>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</si>
  <si>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</si>
  <si>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</si>
  <si>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</si>
  <si>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</si>
  <si>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</si>
  <si>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</si>
  <si>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</si>
  <si>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</si>
  <si>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</si>
  <si>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</si>
  <si>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</si>
  <si>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</si>
  <si>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</si>
  <si>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</si>
  <si>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</si>
  <si>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</si>
  <si>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</si>
  <si>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</si>
  <si>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</si>
  <si>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</si>
  <si>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</si>
  <si>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</si>
  <si>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</si>
  <si>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</si>
  <si>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</si>
  <si>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</si>
  <si>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</si>
  <si>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</si>
  <si>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</si>
  <si>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</si>
  <si>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</si>
  <si>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</si>
  <si>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</si>
  <si>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</si>
  <si>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</si>
  <si>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</si>
  <si>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</si>
  <si>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</si>
  <si>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</si>
  <si>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</si>
  <si>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</si>
  <si>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</si>
  <si>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</si>
  <si>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</si>
  <si>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</si>
  <si>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</si>
  <si>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</si>
  <si>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</si>
  <si>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</si>
  <si>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</si>
  <si>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</si>
  <si>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</si>
  <si>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</si>
  <si>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</si>
  <si>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</si>
  <si>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</si>
  <si>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</si>
  <si>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</si>
  <si>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</si>
  <si>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</si>
  <si>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</si>
  <si>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</si>
  <si>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</si>
  <si>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</si>
  <si>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</si>
  <si>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</si>
  <si>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</si>
  <si>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</si>
  <si>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</si>
  <si>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</si>
  <si>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</si>
  <si>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</si>
  <si>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</si>
  <si>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</si>
  <si>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</si>
  <si>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</si>
  <si>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</si>
  <si>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</si>
  <si>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</si>
  <si>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</si>
  <si>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</si>
  <si>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</si>
  <si>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</si>
  <si>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</si>
  <si>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</si>
  <si>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</si>
  <si>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</si>
  <si>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</si>
  <si>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</si>
  <si>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</si>
  <si>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</si>
  <si>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</si>
  <si>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</si>
  <si>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</si>
  <si>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</si>
  <si>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</si>
  <si>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</si>
  <si>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</si>
  <si>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</si>
  <si>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</si>
  <si>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</si>
  <si>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</si>
  <si>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</si>
  <si>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</si>
  <si>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</si>
  <si>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</si>
  <si>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</si>
  <si>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</si>
  <si>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</si>
  <si>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</si>
  <si>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</si>
  <si>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</si>
  <si>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</si>
  <si>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</si>
  <si>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</si>
  <si>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</si>
  <si>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</si>
  <si>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</si>
  <si>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</si>
  <si>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</si>
  <si>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</si>
  <si>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</si>
  <si>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</si>
  <si>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</si>
  <si>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</si>
  <si>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</si>
  <si>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</si>
  <si>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</si>
  <si>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</si>
  <si>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</si>
  <si>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</si>
  <si>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</si>
  <si>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</si>
  <si>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</si>
  <si>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</si>
  <si>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</si>
  <si>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</si>
  <si>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</si>
  <si>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</si>
  <si>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</si>
  <si>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</si>
  <si>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</si>
  <si>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</si>
  <si>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</si>
  <si>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</si>
  <si>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</si>
  <si>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</si>
  <si>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</si>
  <si>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</si>
  <si>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</si>
  <si>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</si>
  <si>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</si>
  <si>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</si>
  <si>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</si>
  <si>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</si>
  <si>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</si>
  <si>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</si>
  <si>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</si>
  <si>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</si>
  <si>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</si>
  <si>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</si>
  <si>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</si>
  <si>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</si>
  <si>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</si>
  <si>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</si>
  <si>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</si>
  <si>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</si>
  <si>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</si>
  <si>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</si>
  <si>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</si>
  <si>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</si>
  <si>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</si>
  <si>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</si>
  <si>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</si>
  <si>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</si>
  <si>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</si>
  <si>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</si>
  <si>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</si>
  <si>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</si>
  <si>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</si>
  <si>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</si>
  <si>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</si>
  <si>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</si>
  <si>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</si>
  <si>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</si>
  <si>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</si>
  <si>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</si>
  <si>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</si>
  <si>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</si>
  <si>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</si>
  <si>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</si>
  <si>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</si>
  <si>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</si>
  <si>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</si>
  <si>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</si>
  <si>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</si>
  <si>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</si>
  <si>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</si>
  <si>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</si>
  <si>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</si>
  <si>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</si>
  <si>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</si>
  <si>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</si>
  <si>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</si>
  <si>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</si>
  <si>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</si>
  <si>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</si>
  <si>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</si>
  <si>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</si>
  <si>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</si>
  <si>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</si>
  <si>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</si>
  <si>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</si>
  <si>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</si>
  <si>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</si>
  <si>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</si>
  <si>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</si>
  <si>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</si>
  <si>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</si>
  <si>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</si>
  <si>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</si>
  <si>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</si>
  <si>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</si>
  <si>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</si>
  <si>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</si>
  <si>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</si>
  <si>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</si>
  <si>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</si>
  <si>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</si>
  <si>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</si>
  <si>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</si>
  <si>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</si>
  <si>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</si>
  <si>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</si>
  <si>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</si>
  <si>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</si>
  <si>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</si>
  <si>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</si>
  <si>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</si>
  <si>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</si>
  <si>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</si>
  <si>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</si>
  <si>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</si>
  <si>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</si>
  <si>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</si>
  <si>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</si>
  <si>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</si>
  <si>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</si>
  <si>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</si>
  <si>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</si>
  <si>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</si>
  <si>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</si>
  <si>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</si>
  <si>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</si>
  <si>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</si>
  <si>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</si>
  <si>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</si>
  <si>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</si>
  <si>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</si>
  <si>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</si>
  <si>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</si>
  <si>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</si>
  <si>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</si>
  <si>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</si>
  <si>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</si>
  <si>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</si>
  <si>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</si>
  <si>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</si>
  <si>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</si>
  <si>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</si>
  <si>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</si>
  <si>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</si>
  <si>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</si>
  <si>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</si>
  <si>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</si>
  <si>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</si>
  <si>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</si>
  <si>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</si>
  <si>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</si>
  <si>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</si>
  <si>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</si>
  <si>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</si>
  <si>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</si>
  <si>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</si>
  <si>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</si>
  <si>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</si>
  <si>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</si>
  <si>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</si>
  <si>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</si>
  <si>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</si>
  <si>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</si>
  <si>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</si>
  <si>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</si>
  <si>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</si>
  <si>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</si>
  <si>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</si>
  <si>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</si>
  <si>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</si>
  <si>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</si>
  <si>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</si>
  <si>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</si>
  <si>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</si>
  <si>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</si>
  <si>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</si>
  <si>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</si>
  <si>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</si>
  <si>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</si>
  <si>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</si>
  <si>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</si>
  <si>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</si>
  <si>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</si>
  <si>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</si>
  <si>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</si>
  <si>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</si>
  <si>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</si>
  <si>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</si>
  <si>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</si>
  <si>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</si>
  <si>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</si>
  <si>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</si>
  <si>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</si>
  <si>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</si>
  <si>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</si>
  <si>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</si>
  <si>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</si>
  <si>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</si>
  <si>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</si>
  <si>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</si>
  <si>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</si>
  <si>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</si>
  <si>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</si>
  <si>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</si>
  <si>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</si>
  <si>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</si>
  <si>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</si>
  <si>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</si>
  <si>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</si>
  <si>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</si>
  <si>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</si>
  <si>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</si>
  <si>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</si>
  <si>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</si>
  <si>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</si>
  <si>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</si>
  <si>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</si>
  <si>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</si>
  <si>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</si>
  <si>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</si>
  <si>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</si>
  <si>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</si>
  <si>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</si>
  <si>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</si>
  <si>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</si>
  <si>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</si>
  <si>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</si>
  <si>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</si>
  <si>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</si>
  <si>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</si>
  <si>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</si>
  <si>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</si>
  <si>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</si>
  <si>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</si>
  <si>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</si>
  <si>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</si>
  <si>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</si>
  <si>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</si>
  <si>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</si>
  <si>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</si>
  <si>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</si>
  <si>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</si>
  <si>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</si>
  <si>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</si>
  <si>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</si>
  <si>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</si>
  <si>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</si>
  <si>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</si>
  <si>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</si>
  <si>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</si>
  <si>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</si>
  <si>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</si>
  <si>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</si>
  <si>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</si>
  <si>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</si>
  <si>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</si>
  <si>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</si>
  <si>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</si>
  <si>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</si>
  <si>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</si>
  <si>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</si>
  <si>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</si>
  <si>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</si>
  <si>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</si>
  <si>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</si>
  <si>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</si>
  <si>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</si>
  <si>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</si>
  <si>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</si>
  <si>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</si>
  <si>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</si>
  <si>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</si>
  <si>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</si>
  <si>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</si>
  <si>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</si>
  <si>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</si>
  <si>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</si>
  <si>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</si>
  <si>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</si>
  <si>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</si>
  <si>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</si>
  <si>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</si>
  <si>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</si>
  <si>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</si>
  <si>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</si>
  <si>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</si>
  <si>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</si>
  <si>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</si>
  <si>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</si>
  <si>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</si>
  <si>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</si>
  <si>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</si>
  <si>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</si>
  <si>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</si>
  <si>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</si>
  <si>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</si>
  <si>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</si>
  <si>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</si>
  <si>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</si>
  <si>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</si>
  <si>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</si>
  <si>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</si>
  <si>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</si>
  <si>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</si>
  <si>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</si>
  <si>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</si>
  <si>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</si>
  <si>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</si>
  <si>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</si>
  <si>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</si>
  <si>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</si>
  <si>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</si>
  <si>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</si>
  <si>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</si>
  <si>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</si>
  <si>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</si>
  <si>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</si>
  <si>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</si>
  <si>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</si>
  <si>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</si>
  <si>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</si>
  <si>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</si>
  <si>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</si>
  <si>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</si>
  <si>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</si>
  <si>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</si>
  <si>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</si>
  <si>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</si>
  <si>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</si>
  <si>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</si>
  <si>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</si>
  <si>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</si>
  <si>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</si>
  <si>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</si>
  <si>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</si>
  <si>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</si>
  <si>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</si>
  <si>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</si>
  <si>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</si>
  <si>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</si>
  <si>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</si>
  <si>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</si>
  <si>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</si>
  <si>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</si>
  <si>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</si>
  <si>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</si>
  <si>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</si>
  <si>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</si>
  <si>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</si>
  <si>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</si>
  <si>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</si>
  <si>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</si>
  <si>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</si>
  <si>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</si>
  <si>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</si>
  <si>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</si>
  <si>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</si>
  <si>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</si>
  <si>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</si>
  <si>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</si>
  <si>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</si>
  <si>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</si>
  <si>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</si>
  <si>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</si>
  <si>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</si>
  <si>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</si>
  <si>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</si>
  <si>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</si>
  <si>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</si>
  <si>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</si>
  <si>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</si>
  <si>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</si>
  <si>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</si>
  <si>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</si>
  <si>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</si>
  <si>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</si>
  <si>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</si>
  <si>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</si>
  <si>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</si>
  <si>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</si>
  <si>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</si>
  <si>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</si>
  <si>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</si>
  <si>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</si>
  <si>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</si>
  <si>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</si>
  <si>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</si>
  <si>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</si>
  <si>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</si>
  <si>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</si>
  <si>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</si>
  <si>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</si>
  <si>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</si>
  <si>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</si>
  <si>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</si>
  <si>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</si>
  <si>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</si>
  <si>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</si>
  <si>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</si>
  <si>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</si>
  <si>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</si>
  <si>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</si>
  <si>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</si>
  <si>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</si>
  <si>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</si>
  <si>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</si>
  <si>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</si>
  <si>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</si>
  <si>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</si>
  <si>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</si>
  <si>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</si>
  <si>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</si>
  <si>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</si>
  <si>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</si>
  <si>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</si>
  <si>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</si>
  <si>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</si>
  <si>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</si>
  <si>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</si>
  <si>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</si>
  <si>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</si>
  <si>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</si>
  <si>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</si>
  <si>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</si>
  <si>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</si>
  <si>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</si>
  <si>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</si>
  <si>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</si>
  <si>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</si>
  <si>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</si>
  <si>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</si>
  <si>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</si>
  <si>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</si>
  <si>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</si>
  <si>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</si>
  <si>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</si>
  <si>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</si>
  <si>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</si>
  <si>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</si>
  <si>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</si>
  <si>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</si>
  <si>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</si>
  <si>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</si>
  <si>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</si>
  <si>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</si>
  <si>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</si>
  <si>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</si>
  <si>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</si>
  <si>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</si>
  <si>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</si>
  <si>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</si>
  <si>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</si>
  <si>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</si>
  <si>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</si>
  <si>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</si>
  <si>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</si>
  <si>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</si>
  <si>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</si>
  <si>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</si>
  <si>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</si>
  <si>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</si>
  <si>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</si>
  <si>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</si>
  <si>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</si>
  <si>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</si>
  <si>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</si>
  <si>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</si>
  <si>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</si>
  <si>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</si>
  <si>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</si>
  <si>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</si>
  <si>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</si>
  <si>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</si>
  <si>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</si>
  <si>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</si>
  <si>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</si>
  <si>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</si>
  <si>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</si>
  <si>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</si>
  <si>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</si>
  <si>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</si>
  <si>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</si>
  <si>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</si>
  <si>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</si>
  <si>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</si>
  <si>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</si>
  <si>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</si>
  <si>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</si>
  <si>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</si>
  <si>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</si>
  <si>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</si>
  <si>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</si>
  <si>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</si>
  <si>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</si>
  <si>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</si>
  <si>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</si>
  <si>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</si>
  <si>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</si>
  <si>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</si>
  <si>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</si>
  <si>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</si>
  <si>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</si>
  <si>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</si>
  <si>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</si>
  <si>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</si>
  <si>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</si>
  <si>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</si>
  <si>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</si>
  <si>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</si>
  <si>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</si>
  <si>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</si>
  <si>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</si>
  <si>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</si>
  <si>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</si>
  <si>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</si>
  <si>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</si>
  <si>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</si>
  <si>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</si>
  <si>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</si>
  <si>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</si>
  <si>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</si>
  <si>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</si>
  <si>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</si>
  <si>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</si>
  <si>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</si>
  <si>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</si>
  <si>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</si>
  <si>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</si>
  <si>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</si>
  <si>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</si>
  <si>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</si>
  <si>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</si>
  <si>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</si>
  <si>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</si>
  <si>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</si>
  <si>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</si>
  <si>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</si>
  <si>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</si>
  <si>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</si>
  <si>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</si>
  <si>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</si>
  <si>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</si>
  <si>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</si>
  <si>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</si>
  <si>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</si>
  <si>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</si>
  <si>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</si>
  <si>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</si>
  <si>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</si>
  <si>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</si>
  <si>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</si>
  <si>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</si>
  <si>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</si>
  <si>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</si>
  <si>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</si>
  <si>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</si>
  <si>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</si>
  <si>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</si>
  <si>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</si>
  <si>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</si>
  <si>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</si>
  <si>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</si>
  <si>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</si>
  <si>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</si>
  <si>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</si>
  <si>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</si>
  <si>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</si>
  <si>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</si>
  <si>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</si>
  <si>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</si>
  <si>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</si>
  <si>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</si>
  <si>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</si>
  <si>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</si>
  <si>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</si>
  <si>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</si>
  <si>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</si>
  <si>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</si>
  <si>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</si>
  <si>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</si>
  <si>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</si>
  <si>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</si>
  <si>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</si>
  <si>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</si>
  <si>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</si>
  <si>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</si>
  <si>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</si>
  <si>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</si>
  <si>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</si>
  <si>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</si>
  <si>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</si>
  <si>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</si>
  <si>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</si>
  <si>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</si>
  <si>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</si>
  <si>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</si>
  <si>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</si>
  <si>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</si>
  <si>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</si>
  <si>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</si>
  <si>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</si>
  <si>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</si>
  <si>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</si>
  <si>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</si>
  <si>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</si>
  <si>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</si>
  <si>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</si>
  <si>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</si>
  <si>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</si>
  <si>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</si>
  <si>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</si>
  <si>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</si>
  <si>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</si>
  <si>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</si>
  <si>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</si>
  <si>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</si>
  <si>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</si>
  <si>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</si>
  <si>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</si>
  <si>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</si>
  <si>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</si>
  <si>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</si>
  <si>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</si>
  <si>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</si>
  <si>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</si>
  <si>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</si>
  <si>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</si>
  <si>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</si>
  <si>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</si>
  <si>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</si>
  <si>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</si>
  <si>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</si>
  <si>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</si>
  <si>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</si>
  <si>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</si>
  <si>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</si>
  <si>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</si>
  <si>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</si>
  <si>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</si>
  <si>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</si>
  <si>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</si>
  <si>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</si>
  <si>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</si>
  <si>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</si>
  <si>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</si>
  <si>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</si>
  <si>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</si>
  <si>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</si>
  <si>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</si>
  <si>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</si>
  <si>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</si>
  <si>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</si>
  <si>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</si>
  <si>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</si>
  <si>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</si>
  <si>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</si>
  <si>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</si>
  <si>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</si>
  <si>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</si>
  <si>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</si>
  <si>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</si>
  <si>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</si>
  <si>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</si>
  <si>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</si>
  <si>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</si>
  <si>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</si>
  <si>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</si>
  <si>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</si>
  <si>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</si>
  <si>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</si>
  <si>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</si>
  <si>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</si>
  <si>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</si>
  <si>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</si>
  <si>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</si>
  <si>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</si>
  <si>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</si>
  <si>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</si>
  <si>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</si>
  <si>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</si>
  <si>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</si>
  <si>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</si>
  <si>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</si>
  <si>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</si>
  <si>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</si>
  <si>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</si>
  <si>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</si>
  <si>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</si>
  <si>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</si>
  <si>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</si>
  <si>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</si>
  <si>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</si>
  <si>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</si>
  <si>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</si>
  <si>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</si>
  <si>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</si>
  <si>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</si>
  <si>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</si>
  <si>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</si>
  <si>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</si>
  <si>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</si>
  <si>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</si>
  <si>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</si>
  <si>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</si>
  <si>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</si>
  <si>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</si>
  <si>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</si>
  <si>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</si>
  <si>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</si>
  <si>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</si>
  <si>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</si>
  <si>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</si>
  <si>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</si>
  <si>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</si>
  <si>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</si>
  <si>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</si>
  <si>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</si>
  <si>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</si>
  <si>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</si>
  <si>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</si>
  <si>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</si>
  <si>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</si>
  <si>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</si>
  <si>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</si>
  <si>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</si>
  <si>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</si>
  <si>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</si>
  <si>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</si>
  <si>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</si>
  <si>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</si>
  <si>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</si>
  <si>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</si>
  <si>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</si>
  <si>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</si>
  <si>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</si>
  <si>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</si>
  <si>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</si>
  <si>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</si>
  <si>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</si>
  <si>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</si>
  <si>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</si>
  <si>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</si>
  <si>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</si>
  <si>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</si>
  <si>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</si>
  <si>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</si>
  <si>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</si>
  <si>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</si>
  <si>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</si>
  <si>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</si>
  <si>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</si>
  <si>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</si>
  <si>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</si>
  <si>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</si>
  <si>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</si>
  <si>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</si>
  <si>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</si>
  <si>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</si>
  <si>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</si>
  <si>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</si>
  <si>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</si>
  <si>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</si>
  <si>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</si>
  <si>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</si>
  <si>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</si>
  <si>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</si>
  <si>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</si>
  <si>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</si>
  <si>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</si>
  <si>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</si>
  <si>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</si>
  <si>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</si>
  <si>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</si>
  <si>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</si>
  <si>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</si>
  <si>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</si>
  <si>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</si>
  <si>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</si>
  <si>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</si>
  <si>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</si>
  <si>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</si>
  <si>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</si>
  <si>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</si>
  <si>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</si>
  <si>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</si>
  <si>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</si>
  <si>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</si>
  <si>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</si>
  <si>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</si>
  <si>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</si>
  <si>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</si>
  <si>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</si>
  <si>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</si>
  <si>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</si>
  <si>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</si>
  <si>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</si>
  <si>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</si>
  <si>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</si>
  <si>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</si>
  <si>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</si>
  <si>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</si>
  <si>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</si>
  <si>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</si>
  <si>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</si>
  <si>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</si>
  <si>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</si>
  <si>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</si>
  <si>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</si>
  <si>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</si>
  <si>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</si>
  <si>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</si>
  <si>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</si>
  <si>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</si>
  <si>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</si>
  <si>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</si>
  <si>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</si>
  <si>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</si>
  <si>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</si>
  <si>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</si>
  <si>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</si>
  <si>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</si>
  <si>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</si>
  <si>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</si>
  <si>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</si>
  <si>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</si>
  <si>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</si>
  <si>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</si>
  <si>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</si>
  <si>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</si>
  <si>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</si>
  <si>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</si>
  <si>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</si>
  <si>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</si>
  <si>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</si>
  <si>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</si>
  <si>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</si>
  <si>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</si>
  <si>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</si>
  <si>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</si>
  <si>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</si>
  <si>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</si>
  <si>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</si>
  <si>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</si>
  <si>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</si>
  <si>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</si>
  <si>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</si>
  <si>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</si>
  <si>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</si>
  <si>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</si>
  <si>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</si>
  <si>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</si>
  <si>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</si>
  <si>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</si>
  <si>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</si>
  <si>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</si>
  <si>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</si>
  <si>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</si>
  <si>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</si>
  <si>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</si>
  <si>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</si>
  <si>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</si>
  <si>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</si>
  <si>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</si>
  <si>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</si>
  <si>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</si>
  <si>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</si>
  <si>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</si>
  <si>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</si>
  <si>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</si>
  <si>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</si>
  <si>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</si>
  <si>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</si>
  <si>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</si>
  <si>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</si>
  <si>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</si>
  <si>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</si>
  <si>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</si>
  <si>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</si>
  <si>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</si>
  <si>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</si>
  <si>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</si>
  <si>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</si>
  <si>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</si>
  <si>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</si>
  <si>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</si>
  <si>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</si>
  <si>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</si>
  <si>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</si>
  <si>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</si>
  <si>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</si>
  <si>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</si>
  <si>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</si>
  <si>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</si>
  <si>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</si>
  <si>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</si>
  <si>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</si>
  <si>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</si>
  <si>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</si>
  <si>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</si>
  <si>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</si>
  <si>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</si>
  <si>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</si>
  <si>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</si>
  <si>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</si>
  <si>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</si>
  <si>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</si>
  <si>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</si>
  <si>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</si>
  <si>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</si>
  <si>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</si>
  <si>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</si>
  <si>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</si>
  <si>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</si>
  <si>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</si>
  <si>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</si>
  <si>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</si>
  <si>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</si>
  <si>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</si>
  <si>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</si>
  <si>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</si>
  <si>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</si>
  <si>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</si>
  <si>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</si>
  <si>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</si>
  <si>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</si>
  <si>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</si>
  <si>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</si>
  <si>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</si>
  <si>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</si>
  <si>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</si>
  <si>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</si>
  <si>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</si>
  <si>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</si>
  <si>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</si>
  <si>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</si>
  <si>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</si>
  <si>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</si>
  <si>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</si>
  <si>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</si>
  <si>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</si>
  <si>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</si>
  <si>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</si>
  <si>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</si>
  <si>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</si>
  <si>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</si>
  <si>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</si>
  <si>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</si>
  <si>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</si>
  <si>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</si>
  <si>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</si>
  <si>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</si>
  <si>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</si>
  <si>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</si>
  <si>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</si>
  <si>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</si>
  <si>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</si>
  <si>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</si>
  <si>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</si>
  <si>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</si>
  <si>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</si>
  <si>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</si>
  <si>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</si>
  <si>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</si>
  <si>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</si>
  <si>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</si>
  <si>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</si>
  <si>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</si>
  <si>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</si>
  <si>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</si>
  <si>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</si>
  <si>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</si>
  <si>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</si>
  <si>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</si>
  <si>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</si>
  <si>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</si>
  <si>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</si>
  <si>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</si>
  <si>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</si>
  <si>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</si>
  <si>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</si>
  <si>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</si>
  <si>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</si>
  <si>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</si>
  <si>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</si>
  <si>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</si>
  <si>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</si>
  <si>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</si>
  <si>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</si>
  <si>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</si>
  <si>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</si>
  <si>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</si>
  <si>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</si>
  <si>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</si>
  <si>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</si>
  <si>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</si>
  <si>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</si>
  <si>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</si>
  <si>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</si>
  <si>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</si>
  <si>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</si>
  <si>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</si>
  <si>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</si>
  <si>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</si>
  <si>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</si>
  <si>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</si>
  <si>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</si>
  <si>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</si>
  <si>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</si>
  <si>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</si>
  <si>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</si>
  <si>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</si>
  <si>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</si>
  <si>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</si>
  <si>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</si>
  <si>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</si>
  <si>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</si>
  <si>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</si>
  <si>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</si>
  <si>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</si>
  <si>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</si>
  <si>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</si>
  <si>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</si>
  <si>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</si>
  <si>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</si>
  <si>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</si>
  <si>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</si>
  <si>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</si>
  <si>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</si>
  <si>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</si>
  <si>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</si>
  <si>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</si>
  <si>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</si>
  <si>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</si>
  <si>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</si>
  <si>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</si>
  <si>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</si>
  <si>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</si>
  <si>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</si>
  <si>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</si>
  <si>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</si>
  <si>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</si>
  <si>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</si>
  <si>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</si>
  <si>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</si>
  <si>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</si>
  <si>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</si>
  <si>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</si>
  <si>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</si>
  <si>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</si>
  <si>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</si>
  <si>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</si>
  <si>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</si>
  <si>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</si>
  <si>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</si>
  <si>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</si>
  <si>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</si>
  <si>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</si>
  <si>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</si>
  <si>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</si>
  <si>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</si>
  <si>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</si>
  <si>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</si>
  <si>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</si>
  <si>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</si>
  <si>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</si>
  <si>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</si>
  <si>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</si>
  <si>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</si>
  <si>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</si>
  <si>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</si>
  <si>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</si>
  <si>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</si>
  <si>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</si>
  <si>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</si>
  <si>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</si>
  <si>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</si>
  <si>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</si>
  <si>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</si>
  <si>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</si>
  <si>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</si>
  <si>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</si>
  <si>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</si>
  <si>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</si>
  <si>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</si>
  <si>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</si>
  <si>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</si>
  <si>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</si>
  <si>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</si>
  <si>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</si>
  <si>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</si>
  <si>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</si>
  <si>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</si>
  <si>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</si>
  <si>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</si>
  <si>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</si>
  <si>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</si>
  <si>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</si>
  <si>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</si>
  <si>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</si>
  <si>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</si>
  <si>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</si>
  <si>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</si>
  <si>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</si>
  <si>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</si>
  <si>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</si>
  <si>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</si>
  <si>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</si>
  <si>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</si>
  <si>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</si>
  <si>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</si>
  <si>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</si>
  <si>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</si>
  <si>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</si>
  <si>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</si>
  <si>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</si>
  <si>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</si>
  <si>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</si>
  <si>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</si>
  <si>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</si>
  <si>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</si>
  <si>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</si>
  <si>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</si>
  <si>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</si>
  <si>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</si>
  <si>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</si>
  <si>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</si>
  <si>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</si>
  <si>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</si>
  <si>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</si>
  <si>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</si>
  <si>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</si>
  <si>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</si>
  <si>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</si>
  <si>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</si>
  <si>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</si>
  <si>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</si>
  <si>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</si>
  <si>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</si>
  <si>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</si>
  <si>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</si>
  <si>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</si>
  <si>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</si>
  <si>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</si>
  <si>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</si>
  <si>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</si>
  <si>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</si>
  <si>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</si>
  <si>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</si>
  <si>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</si>
  <si>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</si>
  <si>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</si>
  <si>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</si>
  <si>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</si>
  <si>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</si>
  <si>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</si>
  <si>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</si>
  <si>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</si>
  <si>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</si>
  <si>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</si>
  <si>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</si>
  <si>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</si>
  <si>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</si>
  <si>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</si>
  <si>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</si>
  <si>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</si>
  <si>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</si>
  <si>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</si>
  <si>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</si>
  <si>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</si>
  <si>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</si>
  <si>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</si>
  <si>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</si>
  <si>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</si>
  <si>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</si>
  <si>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</si>
  <si>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</si>
  <si>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</si>
  <si>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</si>
  <si>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</si>
  <si>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</si>
  <si>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</si>
  <si>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</si>
  <si>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</si>
  <si>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</si>
  <si>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</si>
  <si>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</si>
  <si>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</si>
  <si>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</si>
  <si>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</si>
  <si>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</si>
  <si>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</si>
  <si>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</si>
  <si>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</si>
  <si>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</si>
  <si>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</si>
  <si>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</si>
  <si>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</si>
  <si>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</si>
  <si>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</si>
  <si>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</si>
  <si>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</si>
  <si>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</si>
  <si>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</si>
  <si>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</si>
  <si>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</si>
  <si>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</si>
  <si>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</si>
  <si>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</si>
  <si>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</si>
  <si>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</si>
  <si>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</si>
  <si>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</si>
  <si>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</si>
  <si>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</si>
  <si>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</si>
  <si>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</si>
  <si>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</si>
  <si>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</si>
  <si>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</si>
  <si>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</si>
  <si>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</si>
  <si>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</si>
  <si>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</si>
  <si>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</si>
  <si>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</si>
  <si>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</si>
  <si>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</si>
  <si>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</si>
  <si>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</si>
  <si>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</si>
  <si>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</si>
  <si>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</si>
  <si>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</si>
  <si>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</si>
  <si>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</si>
  <si>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</si>
  <si>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</si>
  <si>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</si>
  <si>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</si>
  <si>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</si>
  <si>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</si>
  <si>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</si>
  <si>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</si>
  <si>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</si>
  <si>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</si>
  <si>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</si>
  <si>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</si>
  <si>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</si>
  <si>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</si>
  <si>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</si>
  <si>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</si>
  <si>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</si>
  <si>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</si>
  <si>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</si>
  <si>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</si>
  <si>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</si>
  <si>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</si>
  <si>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</si>
  <si>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</si>
  <si>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</si>
  <si>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</si>
  <si>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</si>
  <si>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</si>
  <si>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</si>
  <si>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</si>
  <si>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</si>
  <si>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</si>
  <si>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</si>
  <si>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</si>
  <si>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</si>
  <si>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</si>
  <si>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</si>
  <si>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</si>
  <si>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</si>
  <si>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</si>
  <si>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</si>
  <si>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</si>
  <si>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</si>
  <si>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</si>
  <si>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</si>
  <si>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</si>
  <si>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</si>
  <si>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</si>
  <si>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</si>
  <si>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</si>
  <si>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</si>
  <si>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</si>
  <si>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</si>
  <si>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</si>
  <si>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</si>
  <si>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</si>
  <si>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</si>
  <si>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</si>
  <si>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</si>
  <si>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</si>
  <si>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</si>
  <si>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</si>
  <si>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</si>
  <si>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</si>
  <si>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</si>
  <si>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</si>
  <si>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</si>
  <si>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</si>
  <si>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</si>
  <si>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</si>
  <si>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</si>
  <si>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</si>
  <si>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</si>
  <si>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</si>
  <si>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</si>
  <si>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</si>
  <si>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</si>
  <si>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</si>
  <si>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</si>
  <si>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</si>
  <si>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</si>
  <si>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</si>
  <si>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</si>
  <si>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</si>
  <si>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</si>
  <si>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</si>
  <si>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</si>
  <si>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</si>
  <si>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</si>
  <si>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</si>
  <si>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</si>
  <si>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</si>
  <si>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</si>
  <si>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</si>
  <si>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</si>
  <si>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</si>
  <si>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</si>
  <si>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</si>
  <si>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</si>
  <si>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</si>
  <si>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</si>
  <si>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</si>
  <si>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</si>
  <si>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</si>
  <si>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</si>
  <si>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</si>
  <si>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</si>
  <si>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</si>
  <si>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</si>
  <si>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</si>
  <si>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</si>
  <si>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</si>
  <si>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</si>
  <si>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</si>
  <si>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</si>
  <si>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</si>
  <si>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</si>
  <si>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</si>
  <si>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</si>
  <si>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</si>
  <si>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</si>
  <si>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</si>
  <si>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</si>
  <si>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</si>
  <si>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</si>
  <si>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</si>
  <si>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</si>
  <si>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</si>
  <si>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</si>
  <si>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</si>
  <si>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</si>
  <si>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</si>
  <si>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</si>
  <si>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</si>
  <si>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</si>
  <si>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</si>
  <si>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</si>
  <si>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</si>
  <si>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</si>
  <si>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</si>
  <si>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</si>
  <si>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</si>
  <si>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</si>
  <si>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</si>
  <si>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</si>
  <si>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</si>
  <si>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</si>
  <si>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</si>
  <si>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</si>
  <si>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</si>
  <si>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</si>
  <si>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</si>
  <si>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</si>
  <si>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</si>
  <si>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</si>
  <si>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</si>
  <si>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</si>
  <si>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</si>
  <si>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</si>
  <si>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</si>
  <si>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</si>
  <si>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</si>
  <si>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</si>
  <si>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</si>
  <si>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</si>
  <si>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</si>
  <si>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</si>
  <si>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</si>
  <si>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</si>
  <si>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</si>
  <si>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</si>
  <si>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</si>
  <si>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</si>
  <si>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</si>
  <si>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</si>
  <si>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</si>
  <si>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</si>
  <si>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</si>
  <si>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</si>
  <si>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</si>
  <si>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</si>
  <si>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</si>
  <si>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</si>
  <si>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</si>
  <si>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</si>
  <si>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</si>
  <si>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</si>
  <si>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</si>
  <si>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</si>
  <si>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</si>
  <si>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</si>
  <si>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</si>
  <si>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</si>
  <si>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</si>
  <si>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</si>
  <si>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</si>
  <si>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</si>
  <si>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</si>
  <si>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</si>
  <si>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</si>
  <si>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</si>
  <si>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</si>
  <si>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</si>
  <si>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</si>
  <si>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</si>
  <si>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</si>
  <si>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</si>
  <si>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</si>
  <si>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</si>
  <si>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</si>
  <si>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</si>
  <si>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</si>
  <si>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</si>
  <si>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</si>
  <si>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</si>
  <si>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</si>
  <si>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</si>
  <si>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</si>
  <si>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</si>
  <si>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</si>
  <si>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</si>
  <si>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</si>
  <si>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</si>
  <si>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</si>
  <si>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</si>
  <si>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</si>
  <si>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</si>
  <si>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</si>
  <si>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</si>
  <si>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</si>
  <si>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</si>
  <si>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</si>
  <si>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</si>
  <si>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</si>
  <si>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</si>
  <si>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</si>
  <si>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</si>
  <si>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</si>
  <si>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</si>
  <si>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</si>
  <si>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</si>
  <si>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</si>
  <si>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</si>
  <si>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</si>
  <si>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</si>
  <si>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</si>
  <si>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</si>
  <si>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</si>
  <si>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</si>
  <si>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</si>
  <si>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</si>
  <si>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</si>
  <si>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</si>
  <si>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</si>
  <si>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</si>
  <si>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</si>
  <si>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</si>
  <si>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</si>
  <si>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</si>
  <si>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</si>
  <si>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</si>
  <si>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</si>
  <si>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</si>
  <si>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</si>
  <si>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</si>
  <si>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</si>
  <si>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</si>
  <si>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</si>
  <si>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</si>
  <si>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</si>
  <si>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</si>
  <si>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</si>
  <si>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</si>
  <si>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</si>
  <si>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</si>
  <si>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</si>
  <si>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</si>
  <si>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</si>
  <si>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</si>
  <si>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</si>
  <si>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</si>
  <si>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</si>
  <si>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</si>
  <si>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</si>
  <si>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</si>
  <si>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</si>
  <si>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</si>
  <si>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</si>
  <si>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</si>
  <si>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</si>
  <si>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</si>
  <si>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</si>
  <si>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</si>
  <si>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</si>
  <si>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</si>
  <si>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</si>
  <si>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</si>
  <si>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</si>
  <si>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</si>
  <si>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</si>
  <si>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</si>
  <si>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</si>
  <si>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</si>
  <si>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</si>
  <si>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</si>
  <si>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</si>
  <si>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</si>
  <si>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</si>
  <si>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</si>
  <si>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</si>
  <si>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</si>
  <si>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</si>
  <si>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</si>
  <si>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</si>
  <si>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</si>
  <si>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</si>
  <si>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</si>
  <si>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</si>
  <si>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</si>
  <si>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</si>
  <si>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</si>
  <si>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</si>
  <si>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</si>
  <si>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</si>
  <si>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</si>
  <si>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</si>
  <si>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</si>
  <si>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</si>
  <si>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</si>
  <si>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</si>
  <si>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</si>
  <si>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</si>
  <si>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</si>
  <si>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</si>
  <si>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</si>
  <si>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</si>
  <si>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</si>
  <si>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</si>
  <si>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</si>
  <si>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</si>
  <si>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</si>
  <si>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</si>
  <si>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</si>
  <si>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</si>
  <si>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</si>
  <si>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</si>
  <si>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</si>
  <si>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</si>
  <si>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</si>
  <si>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</si>
  <si>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</si>
  <si>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</si>
  <si>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</si>
  <si>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</si>
  <si>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</si>
  <si>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</si>
  <si>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</si>
  <si>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</si>
  <si>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</si>
  <si>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</si>
  <si>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</si>
  <si>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</si>
  <si>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</si>
  <si>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</si>
  <si>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</si>
  <si>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</si>
  <si>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</si>
  <si>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</si>
  <si>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</si>
  <si>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</si>
  <si>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</si>
  <si>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</si>
  <si>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</si>
  <si>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</si>
  <si>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</si>
  <si>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</si>
  <si>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</si>
  <si>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</si>
  <si>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</si>
  <si>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</si>
  <si>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</si>
  <si>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</si>
  <si>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</si>
  <si>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</si>
  <si>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</si>
  <si>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</si>
  <si>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</si>
  <si>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</si>
  <si>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</si>
  <si>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</si>
  <si>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</si>
  <si>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</si>
  <si>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</si>
  <si>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</si>
  <si>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</si>
  <si>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</si>
  <si>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</si>
  <si>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</si>
  <si>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</si>
  <si>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</si>
  <si>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</si>
  <si>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</si>
  <si>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</si>
  <si>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</si>
  <si>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</si>
  <si>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</si>
  <si>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</si>
  <si>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</si>
  <si>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</si>
  <si>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</si>
  <si>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</si>
  <si>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</si>
  <si>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</si>
  <si>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</si>
  <si>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</si>
  <si>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</si>
  <si>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</si>
  <si>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</si>
  <si>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</si>
  <si>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</si>
  <si>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</si>
  <si>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</si>
  <si>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</si>
  <si>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</si>
  <si>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</si>
  <si>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</si>
  <si>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</si>
  <si>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</si>
  <si>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</si>
  <si>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</si>
  <si>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</si>
  <si>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</si>
  <si>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</si>
  <si>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</si>
  <si>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</si>
  <si>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</si>
  <si>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</si>
  <si>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</si>
  <si>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</si>
  <si>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</si>
  <si>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</si>
  <si>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</si>
  <si>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</si>
  <si>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</si>
  <si>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</si>
  <si>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</si>
  <si>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</si>
  <si>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</si>
  <si>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</si>
  <si>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</si>
  <si>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</si>
  <si>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</si>
  <si>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</si>
  <si>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</si>
  <si>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</si>
  <si>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</si>
  <si>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</si>
  <si>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</si>
  <si>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</si>
  <si>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</si>
  <si>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</si>
  <si>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</si>
  <si>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</si>
  <si>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</si>
  <si>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</si>
  <si>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</si>
  <si>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</si>
  <si>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</si>
  <si>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</si>
  <si>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</si>
  <si>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</si>
  <si>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</si>
  <si>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</si>
  <si>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</si>
  <si>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</si>
  <si>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</si>
  <si>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</si>
  <si>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</si>
  <si>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</si>
  <si>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</si>
  <si>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</si>
  <si>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</si>
  <si>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</si>
  <si>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</si>
  <si>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</si>
  <si>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</si>
  <si>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</si>
  <si>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</si>
  <si>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</si>
  <si>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</si>
  <si>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</si>
  <si>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</si>
  <si>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</si>
  <si>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</si>
  <si>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</si>
  <si>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</si>
  <si>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</si>
  <si>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</si>
  <si>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</si>
  <si>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</si>
  <si>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</si>
  <si>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</si>
  <si>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</si>
  <si>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</si>
  <si>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</si>
  <si>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</si>
  <si>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</si>
  <si>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</si>
  <si>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</si>
  <si>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</si>
  <si>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</si>
  <si>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</si>
  <si>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</si>
  <si>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</si>
  <si>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</si>
  <si>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</si>
  <si>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</si>
  <si>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</si>
  <si>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</si>
  <si>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</si>
  <si>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</si>
  <si>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</si>
  <si>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</si>
  <si>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</si>
  <si>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</si>
  <si>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</si>
  <si>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</si>
  <si>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</si>
  <si>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</si>
  <si>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</si>
  <si>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</si>
  <si>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</si>
  <si>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</si>
  <si>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</si>
  <si>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</si>
  <si>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</si>
  <si>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</si>
  <si>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</si>
  <si>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</si>
  <si>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</si>
  <si>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</si>
  <si>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</si>
  <si>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</si>
  <si>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</si>
  <si>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</si>
  <si>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</si>
  <si>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</si>
  <si>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</si>
  <si>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</si>
  <si>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</si>
  <si>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</si>
  <si>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</si>
  <si>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</si>
  <si>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</si>
  <si>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</si>
  <si>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</si>
  <si>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</si>
  <si>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</si>
  <si>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</si>
  <si>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</si>
  <si>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</si>
  <si>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</si>
  <si>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</si>
  <si>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</si>
  <si>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</si>
  <si>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</si>
  <si>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</si>
  <si>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</si>
  <si>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</si>
  <si>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</si>
  <si>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</si>
  <si>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</si>
  <si>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</si>
  <si>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</si>
  <si>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</si>
  <si>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</si>
  <si>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</si>
  <si>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</si>
  <si>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</si>
  <si>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</si>
  <si>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</si>
  <si>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</si>
  <si>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</si>
  <si>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</si>
  <si>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</si>
  <si>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</si>
  <si>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</si>
  <si>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</si>
  <si>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</si>
  <si>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</si>
  <si>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</si>
  <si>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</si>
  <si>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</si>
  <si>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</si>
  <si>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</si>
  <si>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</si>
  <si>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</si>
  <si>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</si>
  <si>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</si>
  <si>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</si>
  <si>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</si>
  <si>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</si>
  <si>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</si>
  <si>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</si>
  <si>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</si>
  <si>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</si>
  <si>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</si>
  <si>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</si>
  <si>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</si>
  <si>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</si>
  <si>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</si>
  <si>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</si>
  <si>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</si>
  <si>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</si>
  <si>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</si>
  <si>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</si>
  <si>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</si>
  <si>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</si>
  <si>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</si>
  <si>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</si>
  <si>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</si>
  <si>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</si>
  <si>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</si>
  <si>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</si>
  <si>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</si>
  <si>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</si>
  <si>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</si>
  <si>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</si>
  <si>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</si>
  <si>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</si>
  <si>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</si>
  <si>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</si>
  <si>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</si>
  <si>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</si>
  <si>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</si>
  <si>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</si>
  <si>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</si>
  <si>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</si>
  <si>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</si>
  <si>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</si>
  <si>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</si>
  <si>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</si>
  <si>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</si>
  <si>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</si>
  <si>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</si>
  <si>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</si>
  <si>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</si>
  <si>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</si>
  <si>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</si>
  <si>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</si>
  <si>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</si>
  <si>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</si>
  <si>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</si>
  <si>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</si>
  <si>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</si>
  <si>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</si>
  <si>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</si>
  <si>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</si>
  <si>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</si>
  <si>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</si>
  <si>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</si>
  <si>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</si>
  <si>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</si>
  <si>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</si>
  <si>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</si>
  <si>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</si>
  <si>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</si>
  <si>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</si>
  <si>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</si>
  <si>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</si>
  <si>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</si>
  <si>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</si>
  <si>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</si>
  <si>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</si>
  <si>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</si>
  <si>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</si>
  <si>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</si>
  <si>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</si>
  <si>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</si>
  <si>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</si>
  <si>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</si>
  <si>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</si>
  <si>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</si>
  <si>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</si>
  <si>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</si>
  <si>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</si>
  <si>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</si>
  <si>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</si>
  <si>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</si>
  <si>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</si>
  <si>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</si>
  <si>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</si>
  <si>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</si>
  <si>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</si>
  <si>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</si>
  <si>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</si>
  <si>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</si>
  <si>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</si>
  <si>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</si>
  <si>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</si>
  <si>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</si>
  <si>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</si>
  <si>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</si>
  <si>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</si>
  <si>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</si>
  <si>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</si>
  <si>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</si>
  <si>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</si>
  <si>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</si>
  <si>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</si>
  <si>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</si>
  <si>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</si>
  <si>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</si>
  <si>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</si>
  <si>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</si>
  <si>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</si>
  <si>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</si>
  <si>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</si>
  <si>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</si>
  <si>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</si>
  <si>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</si>
  <si>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</si>
  <si>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</si>
  <si>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</si>
  <si>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</si>
  <si>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</si>
  <si>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</si>
  <si>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</si>
  <si>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</si>
  <si>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</si>
  <si>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</si>
  <si>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</si>
  <si>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</si>
  <si>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</si>
  <si>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</si>
  <si>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</si>
  <si>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</si>
  <si>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</si>
  <si>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</si>
  <si>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</si>
  <si>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</si>
  <si>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</si>
  <si>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</si>
  <si>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</si>
  <si>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</si>
  <si>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</si>
  <si>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</si>
  <si>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</si>
  <si>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</si>
  <si>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</si>
  <si>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</si>
  <si>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</si>
  <si>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</si>
  <si>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</si>
  <si>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</si>
  <si>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</si>
  <si>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</si>
  <si>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</si>
  <si>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</si>
  <si>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</si>
  <si>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</si>
  <si>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</si>
  <si>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</si>
  <si>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</si>
  <si>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</si>
  <si>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</si>
  <si>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</si>
  <si>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</si>
  <si>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</si>
  <si>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</si>
  <si>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</si>
  <si>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</si>
  <si>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</si>
  <si>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</si>
  <si>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</si>
  <si>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</si>
  <si>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</si>
  <si>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</si>
  <si>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</si>
  <si>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</si>
  <si>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</si>
  <si>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</si>
  <si>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</si>
  <si>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</si>
  <si>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</si>
  <si>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</si>
  <si>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</si>
  <si>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</si>
  <si>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</si>
  <si>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</si>
  <si>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</si>
  <si>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</si>
  <si>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</si>
  <si>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</si>
  <si>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</si>
  <si>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</si>
  <si>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</si>
  <si>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</si>
  <si>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</si>
  <si>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</si>
  <si>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</si>
  <si>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</si>
  <si>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</si>
  <si>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</si>
  <si>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</si>
  <si>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</si>
  <si>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</si>
  <si>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</si>
  <si>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</si>
  <si>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</si>
  <si>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</si>
  <si>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</si>
  <si>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</si>
  <si>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</si>
  <si>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</si>
  <si>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</si>
  <si>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</si>
  <si>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</si>
  <si>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</si>
  <si>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</si>
  <si>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</si>
  <si>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</si>
  <si>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</si>
  <si>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</si>
  <si>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</si>
  <si>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</si>
  <si>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</si>
  <si>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</si>
  <si>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</si>
  <si>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</si>
  <si>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</si>
  <si>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</si>
  <si>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</si>
  <si>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</si>
  <si>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</si>
  <si>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</si>
  <si>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</si>
  <si>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</si>
  <si>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</si>
  <si>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</si>
  <si>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</si>
  <si>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</si>
  <si>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</si>
  <si>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</si>
  <si>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</si>
  <si>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</si>
  <si>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</si>
  <si>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</si>
  <si>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</si>
  <si>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</si>
  <si>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</si>
  <si>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</si>
  <si>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</si>
  <si>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</si>
  <si>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</si>
  <si>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</si>
  <si>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</si>
  <si>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</si>
  <si>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</si>
  <si>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</si>
  <si>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</si>
  <si>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</si>
  <si>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</si>
  <si>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</si>
  <si>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</si>
  <si>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</si>
  <si>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</si>
  <si>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</si>
  <si>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</si>
  <si>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</si>
  <si>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</si>
  <si>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</si>
  <si>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</si>
  <si>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</si>
  <si>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</si>
  <si>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</si>
  <si>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</si>
  <si>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</si>
  <si>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</si>
  <si>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</si>
  <si>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</si>
  <si>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</si>
  <si>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</si>
  <si>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</si>
  <si>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</si>
  <si>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</si>
  <si>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</si>
  <si>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</si>
  <si>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</si>
  <si>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</si>
  <si>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</si>
  <si>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</si>
  <si>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</si>
  <si>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</si>
  <si>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</si>
  <si>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</si>
  <si>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</si>
  <si>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</si>
  <si>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</si>
  <si>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</si>
  <si>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</si>
  <si>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</si>
  <si>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</si>
  <si>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</si>
  <si>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</si>
  <si>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</si>
  <si>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</si>
  <si>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</si>
  <si>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</si>
  <si>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</si>
  <si>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</si>
  <si>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</si>
  <si>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</si>
  <si>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</si>
  <si>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</si>
  <si>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</si>
  <si>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</si>
  <si>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</si>
  <si>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</si>
  <si>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</si>
  <si>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</si>
  <si>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</si>
  <si>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</si>
  <si>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</si>
  <si>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</si>
  <si>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</si>
  <si>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</si>
  <si>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</si>
  <si>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</si>
  <si>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</si>
  <si>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</si>
  <si>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</si>
  <si>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</si>
  <si>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</si>
  <si>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</si>
  <si>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</si>
  <si>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</si>
  <si>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</si>
  <si>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</si>
  <si>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</si>
  <si>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</si>
  <si>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</si>
  <si>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</si>
  <si>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</si>
  <si>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</si>
  <si>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</si>
  <si>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</si>
  <si>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</si>
  <si>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</si>
  <si>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</si>
  <si>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</si>
  <si>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</si>
  <si>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</si>
  <si>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</si>
  <si>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</si>
  <si>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</si>
  <si>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</si>
  <si>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</si>
  <si>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</si>
  <si>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</si>
  <si>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</si>
  <si>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</si>
  <si>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</si>
  <si>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</si>
  <si>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</si>
  <si>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</si>
  <si>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</si>
  <si>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</si>
  <si>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</si>
  <si>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</si>
  <si>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</si>
  <si>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</si>
  <si>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</si>
  <si>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</si>
  <si>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</si>
  <si>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</si>
  <si>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</si>
  <si>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</si>
  <si>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</si>
  <si>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</si>
  <si>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</si>
  <si>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</si>
  <si>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</si>
  <si>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</si>
  <si>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</si>
  <si>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</si>
  <si>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</si>
  <si>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</si>
  <si>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</si>
  <si>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</si>
  <si>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</si>
  <si>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</si>
  <si>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</si>
  <si>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</si>
  <si>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</si>
  <si>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</si>
  <si>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</si>
  <si>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</si>
  <si>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</si>
  <si>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</si>
  <si>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</si>
  <si>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</si>
  <si>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</si>
  <si>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</si>
  <si>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</si>
  <si>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</si>
  <si>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</si>
  <si>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</si>
  <si>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</si>
  <si>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</si>
  <si>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</si>
  <si>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</si>
  <si>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</si>
  <si>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</si>
  <si>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</si>
  <si>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</si>
  <si>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</si>
  <si>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</si>
  <si>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</si>
  <si>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</si>
  <si>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</si>
  <si>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</si>
  <si>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</si>
  <si>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</si>
  <si>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</si>
  <si>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</si>
  <si>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</si>
  <si>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</si>
  <si>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</si>
  <si>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</si>
  <si>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</si>
  <si>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</si>
  <si>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</si>
  <si>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</si>
  <si>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</si>
  <si>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</si>
  <si>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</si>
  <si>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</si>
  <si>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</si>
  <si>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</si>
  <si>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</si>
  <si>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</si>
  <si>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</si>
  <si>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</si>
  <si>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</si>
  <si>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</si>
  <si>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</si>
  <si>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</si>
  <si>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</si>
  <si>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</si>
  <si>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</si>
  <si>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</si>
  <si>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</si>
  <si>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</si>
  <si>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</si>
  <si>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</si>
  <si>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</si>
  <si>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</si>
  <si>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</si>
  <si>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</si>
  <si>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</si>
  <si>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</si>
  <si>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</si>
  <si>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</si>
  <si>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</si>
  <si>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</si>
  <si>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</si>
  <si>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</si>
  <si>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</si>
  <si>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</si>
  <si>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</si>
  <si>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</si>
  <si>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</si>
  <si>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</si>
  <si>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</si>
  <si>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</si>
  <si>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</si>
  <si>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</si>
  <si>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</si>
  <si>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</si>
  <si>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</si>
  <si>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</si>
  <si>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</si>
  <si>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</si>
  <si>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</si>
  <si>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</si>
  <si>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</si>
  <si>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</si>
  <si>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</si>
  <si>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</si>
  <si>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</si>
  <si>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</si>
  <si>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</si>
  <si>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</si>
  <si>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</si>
  <si>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</si>
  <si>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</si>
  <si>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</si>
  <si>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</si>
  <si>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</si>
  <si>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</si>
  <si>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</si>
  <si>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</si>
  <si>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</si>
  <si>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</si>
  <si>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</si>
  <si>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</si>
  <si>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</si>
  <si>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</si>
  <si>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</si>
  <si>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</si>
  <si>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</si>
  <si>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</si>
  <si>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</si>
  <si>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</si>
  <si>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</si>
  <si>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</si>
  <si>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</si>
  <si>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</si>
  <si>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</si>
  <si>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</si>
  <si>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</si>
  <si>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</si>
  <si>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</si>
  <si>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</si>
  <si>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</si>
  <si>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</si>
  <si>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</si>
  <si>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</si>
  <si>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</si>
  <si>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</si>
  <si>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</si>
  <si>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</si>
  <si>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</si>
  <si>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</si>
  <si>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</si>
  <si>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</si>
  <si>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</si>
  <si>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</si>
  <si>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</si>
  <si>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</si>
  <si>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</si>
  <si>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</si>
  <si>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</si>
  <si>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</si>
  <si>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</si>
  <si>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</si>
  <si>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</si>
  <si>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</si>
  <si>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</si>
  <si>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</si>
  <si>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</si>
  <si>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</si>
  <si>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</si>
  <si>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</si>
  <si>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</si>
  <si>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</si>
  <si>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</si>
  <si>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</si>
  <si>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</si>
  <si>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</si>
  <si>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</si>
  <si>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</si>
  <si>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</si>
  <si>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</si>
  <si>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</si>
  <si>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</si>
  <si>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</si>
  <si>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</si>
  <si>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</si>
  <si>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</si>
  <si>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</si>
  <si>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</si>
  <si>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</si>
  <si>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</si>
  <si>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</si>
  <si>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</si>
  <si>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</si>
  <si>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</si>
  <si>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</si>
  <si>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</si>
  <si>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</si>
  <si>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</si>
  <si>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</si>
  <si>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</si>
  <si>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</si>
  <si>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</si>
  <si>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</si>
  <si>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</si>
  <si>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</si>
  <si>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</si>
  <si>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</si>
  <si>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</si>
  <si>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</si>
  <si>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</si>
  <si>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</si>
  <si>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</si>
  <si>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</si>
  <si>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</si>
  <si>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</si>
  <si>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</si>
  <si>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</si>
  <si>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</si>
  <si>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</si>
  <si>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</si>
  <si>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</si>
  <si>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</si>
  <si>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</si>
  <si>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</si>
  <si>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</si>
  <si>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</si>
  <si>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</si>
  <si>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</si>
  <si>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</si>
  <si>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</si>
  <si>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</si>
  <si>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</si>
  <si>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</si>
  <si>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</si>
  <si>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</si>
  <si>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</si>
  <si>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</si>
  <si>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</si>
  <si>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</si>
  <si>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</si>
  <si>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</si>
  <si>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</si>
  <si>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</si>
  <si>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</si>
  <si>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</si>
  <si>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</si>
  <si>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</si>
  <si>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</si>
  <si>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</si>
  <si>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</si>
  <si>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</si>
  <si>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</si>
  <si>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</si>
  <si>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</si>
  <si>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</si>
  <si>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</si>
  <si>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</si>
  <si>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</si>
  <si>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</si>
  <si>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</si>
  <si>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</si>
  <si>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</si>
  <si>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</si>
  <si>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</si>
  <si>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</si>
  <si>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</si>
  <si>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</si>
  <si>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</si>
  <si>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</si>
  <si>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</si>
  <si>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</si>
  <si>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</si>
  <si>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</si>
  <si>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</si>
  <si>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</si>
  <si>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</si>
  <si>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</si>
  <si>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</si>
  <si>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</si>
  <si>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</si>
  <si>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</si>
  <si>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</si>
  <si>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</si>
  <si>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</si>
  <si>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</si>
  <si>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</si>
  <si>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</si>
  <si>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</si>
  <si>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</si>
  <si>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</si>
  <si>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</si>
  <si>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</si>
  <si>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</si>
  <si>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</si>
  <si>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</si>
  <si>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</si>
  <si>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</si>
  <si>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</si>
  <si>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</si>
  <si>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</si>
  <si>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</si>
  <si>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</si>
  <si>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</si>
  <si>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</si>
  <si>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</si>
  <si>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</si>
  <si>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</si>
  <si>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</si>
  <si>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</si>
  <si>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</si>
  <si>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</si>
  <si>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</si>
  <si>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</si>
  <si>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</si>
  <si>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</si>
  <si>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</si>
  <si>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</si>
  <si>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</si>
  <si>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</si>
  <si>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</si>
  <si>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</si>
  <si>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</si>
  <si>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</si>
  <si>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</si>
  <si>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</si>
  <si>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</si>
  <si>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</si>
  <si>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</si>
  <si>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</si>
  <si>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</si>
  <si>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</si>
  <si>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</si>
  <si>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</si>
  <si>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</si>
  <si>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</si>
  <si>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</si>
  <si>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</si>
  <si>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</si>
  <si>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</si>
  <si>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</si>
  <si>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</si>
  <si>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</si>
  <si>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</si>
  <si>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</si>
  <si>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</si>
  <si>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</si>
  <si>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</si>
  <si>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</si>
  <si>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</si>
  <si>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</si>
  <si>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</si>
  <si>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</si>
  <si>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</si>
  <si>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</si>
  <si>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</si>
  <si>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</si>
  <si>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</si>
  <si>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</si>
  <si>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</si>
  <si>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</si>
  <si>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</si>
  <si>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</si>
  <si>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</si>
  <si>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</si>
  <si>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</si>
  <si>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</si>
  <si>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</si>
  <si>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</si>
  <si>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</si>
  <si>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</si>
  <si>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</si>
  <si>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</si>
  <si>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</si>
  <si>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</si>
  <si>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</si>
  <si>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</si>
  <si>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</si>
  <si>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</si>
  <si>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</si>
  <si>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</si>
  <si>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</si>
  <si>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</si>
  <si>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</si>
  <si>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</si>
  <si>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</si>
  <si>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</si>
  <si>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</si>
  <si>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</si>
  <si>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</si>
  <si>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</si>
  <si>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</si>
  <si>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</si>
  <si>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</si>
  <si>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</si>
  <si>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</si>
  <si>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</si>
  <si>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</si>
  <si>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</si>
  <si>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</si>
  <si>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</si>
  <si>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</si>
  <si>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</si>
  <si>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</si>
  <si>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</si>
  <si>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</si>
  <si>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</si>
  <si>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</si>
  <si>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</si>
  <si>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</si>
  <si>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</si>
  <si>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</si>
  <si>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</si>
  <si>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</si>
  <si>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</si>
  <si>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</si>
  <si>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</si>
  <si>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</si>
  <si>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</si>
  <si>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</si>
  <si>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</si>
  <si>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</si>
  <si>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</si>
  <si>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</si>
  <si>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</si>
  <si>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</si>
  <si>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</si>
  <si>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</si>
  <si>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</si>
  <si>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</si>
  <si>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</si>
  <si>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</si>
  <si>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</si>
  <si>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</si>
  <si>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</si>
  <si>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</si>
  <si>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</si>
  <si>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</si>
  <si>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</si>
  <si>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</si>
  <si>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</si>
  <si>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</si>
  <si>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</si>
  <si>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</si>
  <si>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</si>
  <si>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</si>
  <si>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</si>
  <si>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</si>
  <si>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</si>
  <si>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</si>
  <si>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</si>
  <si>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</si>
  <si>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</si>
  <si>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</si>
  <si>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</si>
  <si>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</si>
  <si>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</si>
  <si>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</si>
  <si>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</si>
  <si>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</si>
  <si>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</si>
  <si>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</si>
  <si>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</si>
  <si>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</si>
  <si>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</si>
  <si>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</si>
  <si>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</si>
  <si>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</si>
  <si>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</si>
  <si>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</si>
  <si>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</si>
  <si>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</si>
  <si>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</si>
  <si>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</si>
  <si>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</si>
  <si>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</si>
  <si>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</si>
  <si>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</si>
  <si>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</si>
  <si>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</si>
  <si>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</si>
  <si>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</si>
  <si>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</si>
  <si>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</si>
  <si>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</si>
  <si>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</si>
  <si>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</si>
  <si>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</si>
  <si>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</si>
  <si>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</si>
  <si>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</si>
  <si>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</si>
  <si>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</si>
  <si>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</si>
  <si>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</si>
  <si>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</si>
  <si>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</si>
  <si>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</si>
  <si>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</si>
  <si>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</si>
  <si>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</si>
  <si>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</si>
  <si>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</si>
  <si>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</si>
  <si>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</si>
  <si>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</si>
  <si>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</si>
  <si>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</si>
  <si>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</si>
  <si>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</si>
  <si>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</si>
  <si>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</si>
  <si>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</si>
  <si>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</si>
  <si>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</si>
  <si>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</si>
  <si>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</si>
  <si>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</si>
  <si>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</si>
  <si>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</si>
  <si>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</si>
  <si>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</si>
  <si>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</si>
  <si>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</si>
  <si>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</si>
  <si>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</si>
  <si>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</si>
  <si>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</si>
  <si>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</si>
  <si>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</si>
  <si>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</si>
  <si>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</si>
  <si>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</si>
  <si>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</si>
  <si>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</si>
  <si>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</si>
  <si>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</si>
  <si>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</si>
  <si>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</si>
  <si>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</si>
  <si>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</si>
  <si>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</si>
  <si>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</si>
  <si>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</si>
  <si>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</si>
  <si>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</si>
  <si>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</si>
  <si>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</si>
  <si>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</si>
  <si>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</si>
  <si>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</si>
  <si>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</si>
  <si>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</si>
  <si>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</si>
  <si>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</si>
  <si>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</si>
  <si>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</si>
  <si>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</si>
  <si>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</si>
  <si>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</si>
  <si>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</si>
  <si>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</si>
  <si>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</si>
  <si>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</si>
  <si>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</si>
  <si>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</si>
  <si>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</si>
  <si>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</si>
  <si>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</si>
  <si>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</si>
  <si>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</si>
  <si>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</si>
  <si>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</si>
  <si>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</si>
  <si>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</si>
  <si>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</si>
  <si>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</si>
  <si>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</si>
  <si>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</si>
  <si>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</si>
  <si>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</si>
  <si>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</si>
  <si>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</si>
  <si>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</si>
  <si>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</si>
  <si>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</si>
  <si>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</si>
  <si>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</si>
  <si>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</si>
  <si>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</si>
  <si>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</si>
  <si>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</si>
  <si>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</si>
  <si>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</si>
  <si>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</si>
  <si>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</si>
  <si>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</si>
  <si>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</si>
  <si>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</si>
  <si>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</si>
  <si>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</si>
  <si>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</si>
  <si>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</si>
  <si>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</si>
  <si>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</si>
  <si>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</si>
  <si>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</si>
  <si>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</si>
  <si>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</si>
  <si>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</si>
  <si>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</si>
  <si>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</si>
  <si>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</si>
  <si>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</si>
  <si>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</si>
  <si>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</si>
  <si>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</si>
  <si>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</si>
  <si>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</si>
  <si>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</si>
  <si>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</si>
  <si>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</si>
  <si>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</si>
  <si>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</si>
  <si>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</si>
  <si>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</si>
  <si>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</si>
  <si>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</si>
  <si>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</si>
  <si>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</si>
  <si>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</si>
  <si>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</si>
  <si>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</si>
  <si>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</si>
  <si>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</si>
  <si>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</si>
  <si>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</si>
  <si>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</si>
  <si>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</si>
  <si>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</si>
  <si>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</si>
  <si>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</si>
  <si>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</si>
  <si>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</si>
  <si>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</si>
  <si>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</si>
  <si>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</si>
  <si>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</si>
  <si>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</si>
  <si>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</si>
  <si>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</si>
  <si>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</si>
  <si>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</si>
  <si>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</si>
  <si>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</si>
  <si>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</si>
  <si>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</si>
  <si>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</si>
  <si>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</si>
  <si>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</si>
  <si>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</si>
  <si>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</si>
  <si>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</si>
  <si>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</si>
  <si>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</si>
  <si>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</si>
  <si>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</si>
  <si>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</si>
  <si>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</si>
  <si>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</si>
  <si>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</si>
  <si>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</si>
  <si>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</si>
  <si>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</si>
  <si>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</si>
  <si>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</si>
  <si>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</si>
  <si>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</si>
  <si>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</si>
  <si>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</si>
  <si>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</si>
  <si>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</si>
  <si>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</si>
  <si>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</si>
  <si>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</si>
  <si>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</si>
  <si>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</si>
  <si>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</si>
  <si>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</si>
  <si>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</si>
  <si>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</si>
  <si>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</si>
  <si>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</si>
  <si>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</si>
  <si>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</si>
  <si>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</si>
  <si>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</si>
  <si>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</si>
  <si>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</si>
  <si>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</si>
  <si>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</si>
  <si>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</si>
  <si>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</si>
  <si>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</si>
  <si>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</si>
  <si>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</si>
  <si>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</si>
  <si>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</si>
  <si>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</si>
  <si>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</si>
  <si>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</si>
  <si>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</si>
  <si>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</si>
  <si>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</si>
  <si>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</si>
  <si>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</si>
  <si>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</si>
  <si>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</si>
  <si>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</si>
  <si>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</si>
  <si>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</si>
  <si>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</si>
  <si>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</si>
  <si>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</si>
  <si>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</si>
  <si>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</si>
  <si>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</si>
  <si>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</si>
  <si>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</si>
  <si>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</si>
  <si>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</si>
  <si>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</si>
  <si>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</si>
  <si>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</si>
  <si>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</si>
  <si>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</si>
  <si>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</si>
  <si>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</si>
  <si>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</si>
  <si>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</si>
  <si>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</si>
  <si>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</si>
  <si>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</si>
  <si>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</si>
  <si>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</si>
  <si>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</si>
  <si>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</si>
  <si>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</si>
  <si>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</si>
  <si>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</si>
  <si>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</si>
  <si>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</si>
  <si>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</si>
  <si>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</si>
  <si>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</si>
  <si>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</si>
  <si>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</si>
  <si>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</si>
  <si>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</si>
  <si>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</si>
  <si>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</si>
  <si>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</si>
  <si>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</si>
  <si>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</si>
  <si>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</si>
  <si>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</si>
  <si>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</si>
  <si>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</si>
  <si>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</si>
  <si>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</si>
  <si>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</si>
  <si>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</si>
  <si>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</si>
  <si>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</si>
  <si>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</si>
  <si>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</si>
  <si>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</si>
  <si>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</si>
  <si>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</si>
  <si>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</si>
  <si>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</si>
  <si>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</si>
  <si>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</si>
  <si>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</si>
  <si>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</si>
  <si>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</si>
  <si>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</si>
  <si>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</si>
  <si>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</si>
  <si>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</si>
  <si>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</si>
  <si>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</si>
  <si>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</si>
  <si>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</si>
  <si>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</si>
  <si>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</si>
  <si>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</si>
  <si>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</si>
  <si>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</si>
  <si>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</si>
  <si>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</si>
  <si>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</si>
  <si>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</si>
  <si>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</si>
  <si>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</si>
  <si>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</si>
  <si>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</si>
  <si>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</si>
  <si>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</si>
  <si>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</si>
  <si>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</si>
  <si>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</si>
  <si>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</si>
  <si>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</si>
  <si>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</si>
  <si>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</si>
  <si>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</si>
  <si>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</si>
  <si>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</si>
  <si>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</si>
  <si>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</si>
  <si>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</si>
  <si>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</si>
  <si>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</si>
  <si>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</si>
  <si>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</si>
  <si>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</si>
  <si>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</si>
  <si>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</si>
  <si>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</si>
  <si>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</si>
  <si>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</si>
  <si>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</si>
  <si>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</si>
  <si>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</si>
  <si>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</si>
  <si>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</si>
  <si>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</si>
  <si>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</si>
  <si>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</si>
  <si>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</si>
  <si>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</si>
  <si>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</si>
  <si>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</si>
  <si>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</si>
  <si>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</si>
  <si>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</si>
  <si>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</si>
  <si>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</si>
  <si>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</si>
  <si>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</si>
  <si>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</si>
  <si>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</si>
  <si>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</si>
  <si>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</si>
  <si>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</si>
  <si>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</si>
  <si>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</si>
  <si>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</si>
  <si>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</si>
  <si>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</si>
  <si>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</si>
  <si>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</si>
  <si>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</si>
  <si>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</si>
  <si>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</si>
  <si>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</si>
  <si>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</si>
  <si>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</si>
  <si>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</si>
  <si>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</si>
  <si>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</si>
  <si>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</si>
  <si>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</si>
  <si>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</si>
  <si>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</si>
  <si>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</si>
  <si>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</si>
  <si>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</si>
  <si>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</si>
  <si>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</si>
  <si>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</si>
  <si>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</si>
  <si>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</si>
  <si>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</si>
  <si>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</si>
  <si>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</si>
  <si>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</si>
  <si>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</si>
  <si>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</si>
  <si>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</si>
  <si>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</si>
  <si>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</si>
  <si>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</si>
  <si>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</si>
  <si>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</si>
  <si>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</si>
  <si>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</si>
  <si>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</si>
  <si>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</si>
  <si>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</si>
  <si>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</si>
  <si>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</si>
  <si>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</si>
  <si>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</si>
  <si>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</si>
  <si>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</si>
  <si>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</si>
  <si>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</si>
  <si>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</si>
  <si>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</si>
  <si>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</si>
  <si>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</si>
  <si>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</si>
  <si>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</si>
  <si>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</si>
  <si>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</si>
  <si>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</si>
  <si>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</si>
  <si>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</si>
  <si>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</si>
  <si>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</si>
  <si>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</si>
  <si>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</si>
  <si>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</si>
  <si>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</si>
  <si>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</si>
  <si>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</si>
  <si>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</si>
  <si>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</si>
  <si>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</si>
  <si>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</si>
  <si>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</si>
  <si>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</si>
  <si>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</si>
  <si>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</si>
  <si>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</si>
  <si>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</si>
  <si>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</si>
  <si>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</si>
  <si>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</si>
  <si>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</si>
  <si>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</si>
  <si>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</si>
  <si>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</si>
  <si>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</si>
  <si>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</si>
  <si>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</si>
  <si>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</si>
  <si>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</si>
  <si>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</si>
  <si>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</si>
  <si>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</si>
  <si>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</si>
  <si>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</si>
  <si>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</si>
  <si>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</si>
  <si>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</si>
  <si>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</si>
  <si>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</si>
  <si>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</si>
  <si>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</si>
  <si>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</si>
  <si>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</si>
  <si>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</si>
  <si>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</si>
  <si>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</si>
  <si>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</si>
  <si>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</si>
  <si>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</si>
  <si>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</si>
  <si>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</si>
  <si>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</si>
  <si>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</si>
  <si>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</si>
  <si>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</si>
  <si>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</si>
  <si>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</si>
  <si>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</si>
  <si>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</si>
  <si>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</si>
  <si>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</si>
  <si>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</si>
  <si>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</si>
  <si>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</si>
  <si>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</si>
  <si>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</si>
  <si>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</si>
  <si>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</si>
  <si>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</si>
  <si>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</si>
  <si>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</si>
  <si>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</si>
  <si>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</si>
  <si>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</si>
  <si>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</si>
  <si>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</si>
  <si>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</si>
  <si>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</si>
  <si>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</si>
  <si>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</si>
  <si>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</si>
  <si>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</si>
  <si>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</si>
  <si>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</si>
  <si>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</si>
  <si>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</si>
  <si>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</si>
  <si>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</si>
  <si>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</si>
  <si>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</si>
  <si>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</si>
  <si>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</si>
  <si>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</si>
  <si>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</si>
  <si>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</si>
  <si>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</si>
  <si>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</si>
  <si>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</si>
  <si>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</si>
  <si>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</si>
  <si>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</si>
  <si>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</si>
  <si>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</si>
  <si>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</si>
  <si>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</si>
  <si>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</si>
  <si>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</si>
  <si>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</si>
  <si>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</si>
  <si>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</si>
  <si>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</si>
  <si>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</si>
  <si>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</si>
  <si>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</si>
  <si>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</si>
  <si>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</si>
  <si>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</si>
  <si>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</si>
  <si>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</si>
  <si>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</si>
  <si>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</si>
  <si>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</si>
  <si>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</si>
  <si>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</si>
  <si>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</si>
  <si>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</si>
  <si>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</si>
  <si>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</si>
  <si>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</si>
  <si>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</si>
  <si>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</si>
  <si>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</si>
  <si>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</si>
  <si>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</si>
  <si>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</si>
  <si>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</si>
  <si>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</si>
  <si>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</si>
  <si>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</si>
  <si>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</si>
  <si>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</si>
  <si>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</si>
  <si>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</si>
  <si>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</si>
  <si>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</si>
  <si>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</si>
  <si>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</si>
  <si>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</si>
  <si>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</si>
  <si>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</si>
  <si>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</si>
  <si>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</si>
  <si>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</si>
  <si>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</si>
  <si>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</si>
  <si>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</si>
  <si>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</si>
  <si>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</si>
  <si>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</si>
  <si>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</si>
  <si>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</si>
  <si>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</si>
  <si>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</si>
  <si>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</si>
  <si>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</si>
  <si>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</si>
  <si>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</si>
  <si>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</si>
  <si>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</si>
  <si>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</si>
  <si>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</si>
  <si>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</si>
  <si>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</si>
  <si>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</si>
  <si>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</si>
  <si>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</si>
  <si>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</si>
  <si>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</si>
  <si>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</si>
  <si>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</si>
  <si>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</si>
  <si>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</si>
  <si>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</si>
  <si>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</si>
  <si>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</si>
  <si>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</si>
  <si>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</si>
  <si>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</si>
  <si>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</si>
  <si>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</si>
  <si>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</si>
  <si>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</si>
  <si>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</si>
  <si>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</si>
  <si>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</si>
  <si>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</si>
  <si>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</si>
  <si>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</si>
  <si>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</si>
  <si>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</si>
  <si>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</si>
  <si>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</si>
  <si>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</si>
  <si>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</si>
  <si>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</si>
  <si>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</si>
  <si>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</si>
  <si>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</si>
  <si>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</si>
  <si>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</si>
  <si>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</si>
  <si>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</si>
  <si>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</si>
  <si>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</si>
  <si>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</si>
  <si>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</si>
  <si>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</si>
  <si>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</si>
  <si>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</si>
  <si>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</si>
  <si>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</si>
  <si>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</si>
  <si>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</si>
  <si>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</si>
  <si>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</si>
  <si>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</si>
  <si>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</si>
  <si>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</si>
  <si>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</si>
  <si>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</si>
  <si>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</si>
  <si>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</si>
  <si>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</si>
  <si>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</si>
  <si>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</si>
  <si>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</si>
  <si>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</si>
  <si>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</si>
  <si>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</si>
  <si>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</si>
  <si>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</si>
  <si>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</si>
  <si>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</si>
  <si>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</si>
  <si>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</si>
  <si>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</si>
  <si>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</si>
  <si>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</si>
  <si>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</si>
  <si>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</si>
  <si>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</si>
  <si>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</si>
  <si>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</si>
  <si>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</si>
  <si>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</si>
  <si>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</si>
  <si>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</si>
  <si>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</si>
  <si>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</si>
  <si>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</si>
  <si>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</si>
  <si>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</si>
  <si>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</si>
  <si>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</si>
  <si>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</si>
  <si>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</si>
  <si>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</si>
  <si>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</si>
  <si>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</si>
  <si>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</si>
  <si>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</si>
  <si>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</si>
  <si>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</si>
  <si>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</si>
  <si>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</si>
  <si>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</si>
  <si>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</si>
  <si>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</si>
  <si>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</si>
  <si>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</si>
  <si>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</si>
  <si>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</si>
  <si>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</si>
  <si>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</si>
  <si>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</si>
  <si>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</si>
  <si>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</si>
  <si>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</si>
  <si>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</si>
  <si>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</si>
  <si>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</si>
  <si>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</si>
  <si>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</si>
  <si>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</si>
  <si>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</si>
  <si>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</si>
  <si>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</si>
  <si>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</si>
  <si>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</si>
  <si>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</si>
  <si>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</si>
  <si>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</si>
  <si>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</si>
  <si>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</si>
  <si>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</si>
  <si>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</si>
  <si>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</si>
  <si>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</si>
  <si>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</si>
  <si>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</si>
  <si>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</si>
  <si>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</si>
  <si>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</si>
  <si>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</si>
  <si>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</si>
  <si>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</si>
  <si>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</si>
  <si>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</si>
  <si>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</si>
  <si>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</si>
  <si>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</si>
  <si>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</si>
  <si>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</si>
  <si>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</si>
  <si>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</si>
  <si>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</si>
  <si>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</si>
  <si>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</si>
  <si>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</si>
  <si>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</si>
  <si>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</si>
  <si>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</si>
  <si>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</si>
  <si>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</si>
  <si>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</si>
  <si>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</si>
  <si>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</si>
  <si>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</si>
  <si>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</si>
  <si>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</si>
  <si>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</si>
  <si>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</si>
  <si>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</si>
  <si>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</si>
  <si>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</si>
  <si>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</si>
  <si>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</si>
  <si>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</si>
  <si>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</si>
  <si>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</si>
  <si>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</si>
  <si>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</si>
  <si>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</si>
  <si>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</si>
  <si>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</si>
  <si>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</si>
  <si>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</si>
  <si>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</si>
  <si>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</si>
  <si>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</si>
  <si>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</si>
  <si>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</si>
  <si>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</si>
  <si>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</si>
  <si>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</si>
  <si>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</si>
  <si>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</si>
  <si>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</si>
  <si>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</si>
  <si>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</si>
  <si>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</si>
  <si>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</si>
  <si>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</si>
  <si>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</si>
  <si>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</si>
  <si>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</si>
  <si>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</si>
  <si>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</si>
  <si>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</si>
  <si>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</si>
  <si>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</si>
  <si>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</si>
  <si>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</si>
  <si>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</si>
  <si>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</si>
  <si>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</si>
  <si>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</si>
  <si>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</si>
  <si>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</si>
  <si>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</si>
  <si>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</si>
  <si>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</si>
  <si>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</si>
  <si>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</si>
  <si>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</si>
  <si>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</si>
  <si>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</si>
  <si>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</si>
  <si>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</si>
  <si>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</si>
  <si>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</si>
  <si>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</si>
  <si>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</si>
  <si>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</si>
  <si>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</si>
  <si>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</si>
  <si>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</si>
  <si>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</si>
  <si>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</si>
  <si>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</si>
  <si>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</si>
  <si>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</si>
  <si>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</si>
  <si>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</si>
  <si>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</si>
  <si>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</si>
  <si>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</si>
  <si>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</si>
  <si>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</si>
  <si>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</si>
  <si>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</si>
  <si>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</si>
  <si>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</si>
  <si>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</si>
  <si>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</si>
  <si>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</si>
  <si>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</si>
  <si>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</si>
  <si>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</si>
  <si>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</si>
  <si>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</si>
  <si>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</si>
  <si>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</si>
  <si>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</si>
  <si>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</si>
  <si>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</si>
  <si>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</si>
  <si>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</si>
  <si>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</si>
  <si>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</si>
  <si>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</si>
  <si>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</si>
  <si>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</si>
  <si>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</si>
  <si>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</si>
  <si>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</si>
  <si>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</si>
  <si>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</si>
  <si>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</si>
  <si>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</si>
  <si>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</si>
  <si>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</si>
  <si>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</si>
  <si>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</si>
  <si>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</si>
  <si>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</si>
  <si>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</si>
  <si>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</si>
  <si>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</si>
  <si>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</si>
  <si>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</si>
  <si>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</si>
  <si>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</si>
  <si>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</si>
  <si>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</si>
  <si>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</si>
  <si>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</si>
  <si>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</si>
  <si>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</si>
  <si>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</si>
  <si>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</si>
  <si>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</si>
  <si>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</si>
  <si>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</si>
  <si>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</si>
  <si>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</si>
  <si>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</si>
  <si>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</si>
  <si>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</si>
  <si>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</si>
  <si>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</si>
  <si>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</si>
  <si>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</si>
  <si>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</si>
  <si>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</si>
  <si>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</si>
  <si>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</si>
  <si>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</si>
  <si>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</si>
  <si>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</si>
  <si>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</si>
  <si>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</si>
  <si>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</si>
  <si>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</si>
  <si>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</si>
  <si>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</si>
  <si>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</si>
  <si>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</si>
  <si>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</si>
  <si>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</si>
  <si>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</si>
  <si>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</si>
  <si>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</si>
  <si>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</si>
  <si>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</si>
  <si>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</si>
  <si>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</si>
  <si>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</si>
  <si>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</si>
  <si>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</si>
  <si>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</si>
  <si>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</si>
  <si>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</si>
  <si>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</si>
  <si>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</si>
  <si>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</si>
  <si>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</si>
  <si>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</si>
  <si>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</si>
  <si>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</si>
  <si>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</si>
  <si>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</si>
  <si>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</si>
  <si>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</si>
  <si>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</si>
  <si>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</si>
  <si>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</si>
  <si>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</si>
  <si>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</si>
  <si>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</si>
  <si>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</si>
  <si>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</si>
  <si>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</si>
  <si>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</si>
  <si>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</si>
  <si>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</si>
  <si>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</si>
  <si>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</si>
  <si>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</si>
  <si>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</si>
  <si>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</si>
  <si>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</si>
  <si>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</si>
  <si>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</si>
  <si>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</si>
  <si>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</si>
  <si>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</si>
  <si>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</si>
  <si>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</si>
  <si>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</si>
  <si>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</si>
  <si>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</si>
  <si>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</si>
  <si>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</si>
  <si>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</si>
  <si>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</si>
  <si>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</si>
  <si>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</si>
  <si>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</si>
  <si>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</si>
  <si>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</si>
  <si>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</si>
  <si>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</si>
  <si>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</si>
  <si>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</si>
  <si>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</si>
  <si>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</si>
  <si>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</si>
  <si>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</si>
  <si>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</si>
  <si>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</si>
  <si>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</si>
  <si>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</si>
  <si>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</si>
  <si>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</si>
  <si>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</si>
  <si>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</si>
  <si>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</si>
  <si>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</si>
  <si>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</si>
  <si>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</si>
  <si>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</si>
  <si>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</si>
  <si>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</si>
  <si>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</si>
  <si>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</si>
  <si>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</si>
  <si>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</si>
  <si>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</si>
  <si>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</si>
  <si>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</si>
  <si>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</si>
  <si>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</si>
  <si>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</si>
  <si>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</si>
  <si>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</si>
  <si>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</si>
  <si>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</si>
  <si>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</si>
  <si>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</si>
  <si>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</si>
  <si>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</si>
  <si>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</si>
  <si>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</si>
  <si>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</si>
  <si>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</si>
  <si>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</si>
  <si>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</si>
  <si>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</si>
  <si>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</si>
  <si>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</si>
  <si>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</si>
  <si>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</si>
  <si>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</si>
  <si>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</si>
  <si>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</si>
  <si>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</si>
  <si>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</si>
  <si>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</si>
  <si>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</si>
  <si>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</si>
  <si>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</si>
  <si>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</si>
  <si>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</si>
  <si>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</si>
  <si>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</si>
  <si>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</si>
  <si>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</si>
  <si>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</si>
  <si>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</si>
  <si>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</si>
  <si>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</si>
  <si>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</si>
  <si>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</si>
  <si>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</si>
  <si>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</si>
  <si>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</si>
  <si>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</si>
  <si>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</si>
  <si>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</si>
  <si>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</si>
  <si>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</si>
  <si>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</si>
  <si>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</si>
  <si>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</si>
  <si>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</si>
  <si>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</si>
  <si>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</si>
  <si>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</si>
  <si>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</si>
  <si>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</si>
  <si>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</si>
  <si>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</si>
  <si>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</si>
  <si>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</si>
  <si>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</si>
  <si>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</si>
  <si>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</si>
  <si>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</si>
  <si>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</si>
  <si>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</si>
  <si>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</si>
  <si>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</si>
  <si>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</si>
  <si>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</si>
  <si>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</si>
  <si>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</si>
  <si>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</si>
  <si>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</si>
  <si>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</si>
  <si>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</si>
  <si>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</si>
  <si>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</si>
  <si>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</si>
  <si>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</si>
  <si>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</si>
  <si>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</si>
  <si>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</si>
  <si>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</si>
  <si>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</si>
  <si>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</si>
  <si>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</si>
  <si>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</si>
  <si>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</si>
  <si>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</si>
  <si>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</si>
  <si>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</si>
  <si>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</si>
  <si>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</si>
  <si>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</si>
  <si>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</si>
  <si>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</si>
  <si>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</si>
  <si>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</si>
  <si>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</si>
  <si>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</si>
  <si>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</si>
  <si>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</si>
  <si>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</si>
  <si>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</si>
  <si>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</si>
  <si>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</si>
  <si>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</si>
  <si>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</si>
  <si>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</si>
  <si>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</si>
  <si>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</si>
  <si>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</si>
  <si>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</si>
  <si>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</si>
  <si>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</si>
  <si>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</si>
  <si>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</si>
  <si>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</si>
  <si>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</si>
  <si>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</si>
  <si>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</si>
  <si>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</si>
  <si>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</si>
  <si>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</si>
  <si>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</si>
  <si>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</si>
  <si>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</si>
  <si>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</si>
  <si>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</si>
  <si>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</si>
  <si>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</si>
  <si>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</si>
  <si>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</si>
  <si>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</si>
  <si>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</si>
  <si>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</si>
  <si>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</si>
  <si>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</si>
  <si>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</si>
  <si>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</si>
  <si>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</si>
  <si>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</si>
  <si>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</si>
  <si>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</si>
  <si>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</si>
  <si>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</si>
  <si>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</si>
  <si>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</si>
  <si>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</si>
  <si>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</si>
  <si>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</si>
  <si>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</si>
  <si>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</si>
  <si>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</si>
  <si>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</si>
  <si>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</si>
  <si>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</si>
  <si>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</si>
  <si>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</si>
  <si>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</si>
  <si>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</si>
  <si>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</si>
  <si>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</si>
  <si>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</si>
  <si>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</si>
  <si>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</si>
  <si>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</si>
  <si>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</si>
  <si>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</si>
  <si>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</si>
  <si>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</si>
  <si>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</si>
  <si>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</si>
  <si>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</si>
  <si>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</si>
  <si>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</si>
  <si>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</si>
  <si>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</si>
  <si>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</si>
  <si>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</si>
  <si>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</si>
  <si>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</si>
  <si>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</si>
  <si>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</si>
  <si>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</si>
  <si>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</si>
  <si>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</si>
  <si>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</si>
  <si>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</si>
  <si>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</si>
  <si>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</si>
  <si>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</si>
  <si>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</si>
  <si>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</si>
  <si>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</si>
  <si>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</si>
  <si>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</si>
  <si>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</si>
  <si>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</si>
  <si>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</si>
  <si>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</si>
  <si>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</si>
  <si>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</si>
  <si>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</si>
  <si>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</si>
  <si>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</si>
  <si>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</si>
  <si>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</si>
  <si>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</si>
  <si>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</si>
  <si>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</si>
  <si>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</si>
  <si>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</si>
  <si>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</si>
  <si>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</si>
  <si>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</si>
  <si>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</si>
  <si>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</si>
  <si>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</si>
  <si>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</si>
  <si>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</si>
  <si>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</si>
  <si>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</si>
  <si>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</si>
  <si>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</si>
  <si>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</si>
  <si>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</si>
  <si>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</si>
  <si>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</si>
  <si>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</si>
  <si>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</si>
  <si>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</si>
  <si>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</si>
  <si>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</si>
  <si>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</si>
  <si>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</si>
  <si>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</si>
  <si>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</si>
  <si>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</si>
  <si>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</si>
  <si>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</si>
  <si>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</si>
  <si>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</si>
  <si>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</si>
  <si>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</si>
  <si>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</si>
  <si>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</si>
  <si>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</si>
  <si>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</si>
  <si>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</si>
  <si>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</si>
  <si>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</si>
  <si>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</si>
  <si>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</si>
  <si>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</si>
  <si>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</si>
  <si>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</si>
  <si>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</si>
  <si>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</si>
  <si>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</si>
  <si>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</si>
  <si>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</si>
  <si>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</si>
  <si>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</si>
  <si>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</si>
  <si>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</si>
  <si>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</si>
  <si>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</si>
  <si>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</si>
  <si>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</si>
  <si>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</si>
  <si>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</si>
  <si>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</si>
  <si>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</si>
  <si>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</si>
  <si>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</si>
  <si>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</si>
  <si>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</si>
  <si>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</si>
  <si>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</si>
  <si>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</si>
  <si>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</si>
  <si>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</si>
  <si>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</si>
  <si>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</si>
  <si>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</si>
  <si>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</si>
  <si>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</si>
  <si>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</si>
  <si>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</si>
  <si>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</si>
  <si>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</si>
  <si>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</si>
  <si>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</si>
  <si>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</si>
  <si>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</si>
  <si>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</si>
  <si>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</si>
  <si>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</si>
  <si>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</si>
  <si>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</si>
  <si>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</si>
  <si>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</si>
  <si>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</si>
  <si>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</si>
  <si>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</si>
  <si>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</si>
  <si>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</si>
  <si>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</si>
  <si>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</si>
  <si>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</si>
  <si>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</si>
  <si>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</si>
  <si>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</si>
  <si>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</si>
  <si>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</si>
  <si>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</si>
  <si>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</si>
  <si>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</si>
  <si>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</si>
  <si>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</si>
  <si>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</si>
  <si>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</si>
  <si>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</si>
  <si>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</si>
  <si>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</si>
  <si>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</si>
  <si>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</si>
  <si>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</si>
  <si>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</si>
  <si>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</si>
  <si>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</si>
  <si>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</si>
  <si>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</si>
  <si>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</si>
  <si>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</si>
  <si>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</si>
  <si>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</si>
  <si>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</si>
  <si>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</si>
  <si>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</si>
  <si>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</si>
  <si>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</si>
  <si>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</si>
  <si>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</si>
  <si>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</si>
  <si>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</si>
  <si>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</si>
  <si>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</si>
  <si>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</si>
  <si>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</si>
  <si>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</si>
  <si>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</si>
  <si>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</si>
  <si>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</si>
  <si>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</si>
  <si>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</si>
  <si>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</si>
  <si>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</si>
  <si>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</si>
  <si>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</si>
  <si>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</si>
  <si>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</si>
  <si>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</si>
  <si>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</si>
  <si>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</si>
  <si>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</si>
  <si>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</si>
  <si>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</si>
  <si>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</si>
  <si>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</si>
  <si>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</si>
  <si>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</si>
  <si>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</si>
  <si>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</si>
  <si>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</si>
  <si>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</si>
  <si>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</si>
  <si>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</si>
  <si>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</si>
  <si>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</si>
  <si>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</si>
  <si>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</si>
  <si>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</si>
  <si>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</si>
  <si>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</si>
  <si>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</si>
  <si>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</si>
  <si>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</si>
  <si>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</si>
  <si>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</si>
  <si>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</si>
  <si>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</si>
  <si>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</si>
  <si>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</si>
  <si>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</si>
  <si>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</si>
  <si>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</si>
  <si>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</si>
  <si>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</si>
  <si>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</si>
  <si>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</si>
  <si>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</si>
  <si>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</si>
  <si>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</si>
  <si>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</si>
  <si>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</si>
  <si>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</si>
  <si>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</si>
  <si>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</si>
  <si>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</si>
  <si>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</si>
  <si>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</si>
  <si>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</si>
  <si>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</si>
  <si>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</si>
  <si>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</si>
  <si>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</si>
  <si>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</si>
  <si>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</si>
  <si>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</si>
  <si>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</si>
  <si>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</si>
  <si>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</si>
  <si>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</si>
  <si>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</si>
  <si>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</si>
  <si>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</si>
  <si>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</si>
  <si>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</si>
  <si>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</si>
  <si>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</si>
  <si>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</si>
  <si>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</si>
  <si>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</si>
  <si>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</si>
  <si>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</si>
  <si>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</si>
  <si>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</si>
  <si>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</si>
  <si>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</si>
  <si>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</si>
  <si>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</si>
  <si>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</si>
  <si>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</si>
  <si>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</si>
  <si>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</si>
  <si>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</si>
  <si>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</si>
  <si>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</si>
  <si>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</si>
  <si>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</si>
  <si>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</si>
  <si>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</si>
  <si>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</si>
  <si>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</si>
  <si>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</si>
  <si>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</si>
  <si>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</si>
  <si>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</si>
  <si>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</si>
  <si>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</si>
  <si>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</si>
  <si>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</si>
  <si>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</si>
  <si>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</si>
  <si>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</si>
  <si>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</si>
  <si>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</si>
  <si>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</si>
  <si>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</si>
  <si>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</si>
  <si>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</si>
  <si>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</si>
  <si>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</si>
  <si>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</si>
  <si>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</si>
  <si>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</si>
  <si>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</si>
  <si>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</si>
  <si>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</si>
  <si>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</si>
  <si>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</si>
  <si>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</si>
  <si>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</si>
  <si>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</si>
  <si>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</si>
  <si>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</si>
  <si>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</si>
  <si>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</si>
  <si>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</si>
  <si>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</si>
  <si>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</si>
  <si>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</si>
  <si>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</si>
  <si>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</si>
  <si>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</si>
  <si>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</si>
  <si>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</si>
  <si>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</si>
  <si>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</si>
  <si>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</si>
  <si>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</si>
  <si>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</si>
  <si>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</si>
  <si>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</si>
  <si>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</si>
  <si>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</si>
  <si>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</si>
  <si>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</si>
  <si>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</si>
  <si>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</si>
  <si>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</si>
  <si>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</si>
  <si>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</si>
  <si>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</si>
  <si>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</si>
  <si>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</si>
  <si>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</si>
  <si>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</si>
  <si>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</si>
  <si>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</si>
  <si>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</si>
  <si>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</si>
  <si>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</si>
  <si>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</si>
  <si>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</si>
  <si>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</si>
  <si>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</si>
  <si>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</si>
  <si>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</si>
  <si>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</si>
  <si>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</si>
  <si>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</si>
  <si>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</si>
  <si>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</si>
  <si>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</si>
  <si>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</si>
  <si>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</si>
  <si>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</si>
  <si>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</si>
  <si>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</si>
  <si>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</si>
  <si>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</si>
  <si>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</si>
  <si>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</si>
  <si>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</si>
  <si>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</si>
  <si>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</si>
  <si>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</si>
  <si>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</si>
  <si>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</si>
  <si>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</si>
  <si>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</si>
  <si>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</si>
  <si>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</si>
  <si>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</si>
  <si>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</si>
  <si>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</si>
  <si>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</si>
  <si>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</si>
  <si>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</si>
  <si>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</si>
  <si>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</si>
  <si>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</si>
  <si>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</si>
  <si>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</si>
  <si>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</si>
  <si>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</si>
  <si>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</si>
  <si>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</si>
  <si>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</si>
  <si>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</si>
  <si>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</si>
  <si>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</si>
  <si>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</si>
  <si>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</si>
  <si>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</si>
  <si>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</si>
  <si>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</si>
  <si>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</si>
  <si>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</si>
  <si>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</si>
  <si>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</si>
  <si>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</si>
  <si>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</si>
  <si>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</si>
  <si>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</si>
  <si>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</si>
  <si>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</si>
  <si>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</si>
  <si>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</si>
  <si>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</si>
  <si>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</si>
  <si>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</si>
  <si>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</si>
  <si>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</si>
  <si>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</si>
  <si>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</si>
  <si>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</si>
  <si>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</si>
  <si>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</si>
  <si>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</si>
  <si>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</si>
  <si>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</si>
  <si>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</si>
  <si>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</si>
  <si>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</si>
  <si>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</si>
  <si>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</si>
  <si>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</si>
  <si>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</si>
  <si>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</si>
  <si>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</si>
  <si>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</si>
  <si>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</si>
  <si>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</si>
  <si>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</si>
  <si>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</si>
  <si>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</si>
  <si>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</si>
  <si>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</si>
  <si>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</si>
  <si>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</si>
  <si>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</si>
  <si>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</si>
  <si>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</si>
  <si>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</si>
  <si>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</si>
  <si>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</si>
  <si>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</si>
  <si>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</si>
  <si>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</si>
  <si>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</si>
  <si>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</si>
  <si>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</si>
  <si>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</si>
  <si>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</si>
  <si>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</si>
  <si>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</si>
  <si>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</si>
  <si>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</si>
  <si>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</si>
  <si>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</si>
  <si>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</si>
  <si>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</si>
  <si>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</si>
  <si>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</si>
  <si>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</si>
  <si>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</si>
  <si>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</si>
  <si>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</si>
  <si>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</si>
  <si>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</si>
  <si>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</si>
  <si>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</si>
  <si>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</si>
  <si>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</si>
  <si>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</si>
  <si>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</si>
  <si>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</si>
  <si>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</si>
  <si>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</si>
  <si>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</si>
  <si>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</si>
  <si>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</si>
  <si>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</si>
  <si>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</si>
  <si>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</si>
  <si>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</si>
  <si>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</si>
  <si>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</si>
  <si>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</si>
  <si>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</si>
  <si>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</si>
  <si>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</si>
  <si>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</si>
  <si>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</si>
  <si>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</si>
  <si>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</si>
  <si>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</si>
  <si>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</si>
  <si>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</si>
  <si>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</si>
  <si>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</si>
  <si>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</si>
  <si>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</si>
  <si>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</si>
  <si>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</si>
  <si>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</si>
  <si>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</si>
  <si>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</si>
  <si>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</si>
  <si>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</si>
  <si>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</si>
  <si>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</si>
  <si>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</si>
  <si>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</si>
  <si>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</si>
  <si>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</si>
  <si>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</si>
  <si>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</si>
  <si>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</si>
  <si>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</si>
  <si>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</si>
  <si>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</si>
  <si>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</si>
  <si>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</si>
  <si>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</si>
  <si>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</si>
  <si>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</si>
  <si>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</si>
  <si>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</si>
  <si>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</si>
  <si>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</si>
  <si>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</si>
  <si>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</si>
  <si>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</si>
  <si>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</si>
  <si>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</si>
  <si>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</si>
  <si>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</si>
  <si>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</si>
  <si>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</si>
  <si>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</si>
  <si>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</si>
  <si>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</si>
  <si>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</si>
  <si>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</si>
  <si>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</si>
  <si>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</si>
  <si>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</si>
  <si>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</si>
  <si>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</si>
  <si>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</si>
  <si>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</si>
  <si>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</si>
  <si>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</si>
  <si>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</si>
  <si>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</si>
  <si>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</si>
  <si>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</si>
  <si>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</si>
  <si>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</si>
  <si>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</si>
  <si>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</si>
  <si>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</si>
  <si>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</si>
  <si>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</si>
  <si>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</si>
  <si>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</si>
  <si>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</si>
  <si>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</si>
  <si>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</si>
  <si>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</si>
  <si>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</si>
  <si>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</si>
  <si>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</si>
  <si>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</si>
  <si>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</si>
  <si>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</si>
  <si>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</si>
  <si>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</si>
  <si>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</si>
  <si>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</si>
  <si>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</si>
  <si>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</si>
  <si>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</si>
  <si>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</si>
  <si>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</si>
  <si>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</si>
  <si>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</si>
  <si>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</si>
  <si>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</si>
  <si>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</si>
  <si>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</si>
  <si>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</si>
  <si>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</si>
  <si>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</si>
  <si>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</si>
  <si>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</si>
  <si>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</si>
  <si>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</si>
  <si>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</si>
  <si>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</si>
  <si>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</si>
  <si>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</si>
  <si>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</si>
  <si>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</si>
  <si>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</si>
  <si>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</si>
  <si>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</si>
  <si>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</si>
  <si>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</si>
  <si>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</si>
  <si>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</si>
  <si>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</si>
  <si>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</si>
  <si>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</si>
  <si>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</si>
  <si>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</si>
  <si>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</si>
  <si>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</si>
  <si>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</si>
  <si>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</si>
  <si>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</si>
  <si>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</si>
  <si>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</si>
  <si>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</si>
  <si>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</si>
  <si>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</si>
  <si>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</si>
  <si>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</si>
  <si>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</si>
  <si>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</si>
  <si>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</si>
  <si>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</si>
  <si>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</si>
  <si>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</si>
  <si>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</si>
  <si>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</si>
  <si>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</si>
  <si>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</si>
  <si>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</si>
  <si>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</si>
  <si>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</si>
  <si>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</si>
  <si>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</si>
  <si>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</si>
  <si>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</si>
  <si>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</si>
  <si>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</si>
  <si>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</si>
  <si>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</si>
  <si>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</si>
  <si>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</si>
  <si>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</si>
  <si>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</si>
  <si>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</si>
  <si>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</si>
  <si>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</si>
  <si>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</si>
  <si>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</si>
  <si>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</si>
  <si>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</si>
  <si>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</si>
  <si>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</si>
  <si>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</si>
  <si>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</si>
  <si>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</si>
  <si>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</si>
  <si>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</si>
  <si>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</si>
  <si>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</si>
  <si>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</si>
  <si>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</si>
  <si>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</si>
  <si>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</si>
  <si>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</si>
  <si>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</si>
  <si>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</si>
  <si>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</si>
  <si>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</si>
  <si>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</si>
  <si>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</si>
  <si>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</si>
  <si>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</si>
  <si>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</si>
  <si>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</si>
  <si>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</si>
  <si>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</si>
  <si>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</si>
  <si>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</si>
  <si>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</si>
  <si>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</si>
  <si>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</si>
  <si>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</si>
  <si>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</si>
  <si>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</si>
  <si>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</si>
  <si>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</si>
  <si>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</si>
  <si>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</si>
  <si>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</si>
  <si>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</si>
  <si>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</si>
  <si>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</si>
  <si>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</si>
  <si>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</si>
  <si>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</si>
  <si>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</si>
  <si>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</si>
  <si>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</si>
  <si>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</si>
  <si>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</si>
  <si>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</si>
  <si>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</si>
  <si>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</si>
  <si>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</si>
  <si>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</si>
  <si>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</si>
  <si>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</si>
  <si>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</si>
  <si>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</si>
  <si>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</si>
  <si>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</si>
  <si>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</si>
  <si>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</si>
  <si>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</si>
  <si>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</si>
  <si>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</si>
  <si>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</si>
  <si>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</si>
  <si>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</si>
  <si>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</si>
  <si>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</si>
  <si>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</si>
  <si>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</si>
  <si>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</si>
  <si>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</si>
  <si>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</si>
  <si>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</si>
  <si>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</si>
  <si>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</si>
  <si>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</si>
  <si>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</si>
  <si>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</si>
  <si>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</si>
  <si>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</si>
  <si>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</si>
  <si>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</si>
  <si>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</si>
  <si>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</si>
  <si>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</si>
  <si>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</si>
  <si>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</si>
  <si>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</si>
  <si>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</si>
  <si>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</si>
  <si>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</si>
  <si>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</si>
  <si>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</si>
  <si>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</si>
  <si>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</si>
  <si>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</si>
  <si>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</si>
  <si>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</si>
  <si>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</si>
  <si>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</si>
  <si>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</si>
  <si>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</si>
  <si>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</si>
  <si>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</si>
  <si>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</si>
  <si>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</si>
  <si>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</si>
  <si>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</si>
  <si>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</si>
  <si>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</si>
  <si>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</si>
  <si>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</si>
  <si>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</si>
  <si>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</si>
  <si>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</si>
  <si>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</si>
  <si>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</si>
  <si>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</si>
  <si>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</si>
  <si>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</si>
  <si>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</si>
  <si>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</si>
  <si>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</si>
  <si>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</si>
  <si>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</si>
  <si>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</si>
  <si>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</si>
  <si>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</si>
  <si>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</si>
  <si>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</si>
  <si>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</si>
  <si>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</si>
  <si>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</si>
  <si>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</si>
  <si>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</si>
  <si>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</si>
  <si>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</si>
  <si>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</si>
  <si>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</si>
  <si>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</si>
  <si>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</si>
  <si>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</si>
  <si>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</si>
  <si>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</si>
  <si>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</si>
  <si>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</si>
  <si>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</si>
  <si>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</si>
  <si>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</si>
  <si>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</si>
  <si>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</si>
  <si>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</si>
  <si>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</si>
  <si>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</si>
  <si>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</si>
  <si>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</si>
  <si>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</si>
  <si>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</si>
  <si>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</si>
  <si>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</si>
  <si>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</si>
  <si>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</si>
  <si>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</si>
  <si>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</si>
  <si>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</si>
  <si>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</si>
  <si>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</si>
  <si>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</si>
  <si>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</si>
  <si>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</si>
  <si>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</si>
  <si>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</si>
  <si>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</si>
  <si>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</si>
  <si>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</si>
  <si>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</si>
  <si>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</si>
  <si>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</si>
  <si>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</si>
  <si>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</si>
  <si>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</si>
  <si>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</si>
  <si>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</si>
  <si>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</si>
  <si>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</si>
  <si>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</si>
  <si>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</si>
  <si>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</si>
  <si>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</si>
  <si>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</si>
  <si>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</si>
  <si>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</si>
  <si>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</si>
  <si>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</si>
  <si>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</si>
  <si>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</si>
  <si>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</si>
  <si>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</si>
  <si>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</si>
  <si>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</si>
  <si>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</si>
  <si>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</si>
  <si>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</si>
  <si>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</si>
  <si>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</si>
  <si>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</si>
  <si>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</si>
  <si>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</si>
  <si>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</si>
  <si>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</si>
  <si>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</si>
  <si>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</si>
  <si>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</si>
  <si>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</si>
  <si>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</si>
  <si>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</si>
  <si>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</si>
  <si>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</si>
  <si>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</si>
  <si>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</si>
  <si>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</si>
  <si>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</si>
  <si>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</si>
  <si>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</si>
  <si>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</si>
  <si>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</si>
  <si>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</si>
  <si>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</si>
  <si>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</si>
  <si>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</si>
  <si>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</si>
  <si>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</si>
  <si>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</si>
  <si>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</si>
  <si>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</si>
  <si>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</si>
  <si>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</si>
  <si>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</si>
  <si>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</si>
  <si>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</si>
  <si>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</si>
  <si>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</si>
  <si>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</si>
  <si>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</si>
  <si>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</si>
  <si>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</si>
  <si>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</si>
  <si>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</si>
  <si>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</si>
  <si>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</si>
  <si>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</si>
  <si>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</si>
  <si>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</si>
  <si>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</si>
  <si>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</si>
  <si>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</si>
  <si>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</si>
  <si>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</si>
  <si>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</si>
  <si>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</si>
  <si>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</si>
  <si>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</si>
  <si>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</si>
  <si>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</si>
  <si>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</si>
  <si>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</si>
  <si>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</si>
  <si>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</si>
  <si>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</si>
  <si>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</si>
  <si>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</si>
  <si>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</si>
  <si>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</si>
  <si>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</si>
  <si>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</si>
  <si>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</si>
  <si>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</si>
  <si>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</si>
  <si>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</si>
  <si>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</si>
  <si>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</si>
  <si>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</si>
  <si>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</si>
  <si>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</si>
  <si>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</si>
  <si>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</si>
  <si>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</si>
  <si>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</si>
  <si>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</si>
  <si>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</si>
  <si>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</si>
  <si>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</si>
  <si>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</si>
  <si>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</si>
  <si>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</si>
  <si>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</si>
  <si>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</si>
  <si>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</si>
  <si>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</si>
  <si>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</si>
  <si>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</si>
  <si>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</si>
  <si>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</si>
  <si>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</si>
  <si>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</si>
  <si>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</si>
  <si>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</si>
  <si>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</si>
  <si>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</si>
  <si>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</si>
  <si>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</si>
  <si>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</si>
  <si>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</si>
  <si>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</si>
  <si>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</si>
  <si>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</si>
  <si>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</si>
  <si>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</si>
  <si>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</si>
  <si>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</si>
  <si>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</si>
  <si>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</si>
  <si>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</si>
  <si>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</si>
  <si>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</si>
  <si>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</si>
  <si>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</si>
  <si>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</si>
  <si>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</si>
  <si>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</si>
  <si>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</si>
  <si>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</si>
  <si>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</si>
  <si>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</si>
  <si>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</si>
  <si>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</si>
  <si>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</si>
  <si>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</si>
  <si>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</si>
  <si>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</si>
  <si>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</si>
  <si>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</si>
  <si>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</si>
  <si>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</si>
  <si>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</si>
  <si>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</si>
  <si>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</si>
  <si>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</si>
  <si>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</si>
  <si>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</si>
  <si>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</si>
  <si>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</si>
  <si>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</si>
  <si>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</si>
  <si>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</si>
  <si>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</si>
  <si>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</si>
  <si>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</si>
  <si>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</si>
  <si>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</si>
  <si>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</si>
  <si>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</si>
  <si>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</si>
  <si>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</si>
  <si>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</si>
  <si>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</si>
  <si>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</si>
  <si>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</si>
  <si>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</si>
  <si>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</si>
  <si>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</si>
  <si>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</si>
  <si>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</si>
  <si>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</si>
  <si>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</si>
  <si>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</si>
  <si>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</si>
  <si>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</si>
  <si>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</si>
  <si>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</si>
  <si>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</si>
  <si>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</si>
  <si>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</si>
  <si>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</si>
  <si>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</si>
  <si>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</si>
  <si>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</si>
  <si>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</si>
  <si>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</si>
  <si>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</si>
  <si>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</si>
  <si>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</si>
  <si>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</si>
  <si>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</si>
  <si>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</si>
  <si>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</si>
  <si>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</si>
  <si>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</si>
  <si>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</si>
  <si>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</si>
  <si>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</si>
  <si>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</si>
  <si>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</si>
  <si>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</si>
  <si>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</si>
  <si>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</si>
  <si>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</si>
  <si>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</si>
  <si>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</si>
  <si>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</si>
  <si>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</si>
  <si>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</si>
  <si>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</si>
  <si>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</si>
  <si>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</si>
  <si>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</si>
  <si>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</si>
  <si>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</si>
  <si>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</si>
  <si>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</si>
  <si>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</si>
  <si>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</si>
  <si>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</si>
  <si>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</si>
  <si>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</si>
  <si>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</si>
  <si>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</si>
  <si>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</si>
  <si>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</si>
  <si>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</si>
  <si>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</si>
  <si>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</si>
  <si>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</si>
  <si>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</si>
  <si>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</si>
  <si>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</si>
  <si>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</si>
  <si>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</si>
  <si>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</si>
  <si>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</si>
  <si>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</si>
  <si>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</si>
  <si>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</si>
  <si>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</si>
  <si>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</si>
  <si>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</si>
  <si>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</si>
  <si>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</si>
  <si>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</si>
  <si>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</si>
  <si>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</si>
  <si>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</si>
  <si>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</si>
  <si>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</si>
  <si>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</si>
  <si>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</si>
  <si>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</si>
  <si>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</si>
  <si>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</si>
  <si>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</si>
  <si>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</si>
  <si>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</si>
  <si>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</si>
  <si>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</si>
  <si>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</si>
  <si>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</si>
  <si>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</si>
  <si>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</si>
  <si>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</si>
  <si>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</si>
  <si>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</si>
  <si>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</si>
  <si>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</si>
  <si>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</si>
  <si>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</si>
  <si>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</si>
  <si>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</si>
  <si>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</si>
  <si>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</si>
  <si>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</si>
  <si>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</si>
  <si>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</si>
  <si>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</si>
  <si>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</si>
  <si>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</si>
  <si>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</si>
  <si>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</si>
  <si>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</si>
  <si>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</si>
  <si>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</si>
  <si>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</si>
  <si>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</si>
  <si>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</si>
  <si>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</si>
  <si>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</si>
  <si>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</si>
  <si>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</si>
  <si>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</si>
  <si>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</si>
  <si>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</si>
  <si>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</si>
  <si>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</si>
  <si>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</si>
  <si>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</si>
  <si>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</si>
  <si>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</si>
  <si>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</si>
  <si>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</si>
  <si>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</si>
  <si>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</si>
  <si>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</si>
  <si>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</si>
  <si>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</si>
  <si>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</si>
  <si>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</si>
  <si>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</si>
  <si>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</si>
  <si>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</si>
  <si>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</si>
  <si>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</si>
  <si>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</si>
  <si>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</si>
  <si>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</si>
  <si>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</si>
  <si>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</si>
  <si>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</si>
  <si>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</si>
  <si>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</si>
  <si>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</si>
  <si>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</si>
  <si>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</si>
  <si>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</si>
  <si>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</si>
  <si>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</si>
  <si>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</si>
  <si>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</si>
  <si>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</si>
  <si>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</si>
  <si>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</si>
  <si>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</si>
  <si>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</si>
  <si>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</si>
  <si>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</si>
  <si>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</si>
  <si>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</si>
  <si>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</si>
  <si>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</si>
  <si>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</si>
  <si>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</si>
  <si>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</si>
  <si>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</si>
  <si>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</si>
  <si>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</si>
  <si>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</si>
  <si>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</si>
  <si>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</si>
  <si>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</si>
  <si>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</si>
  <si>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</si>
  <si>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</si>
  <si>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</si>
  <si>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</si>
  <si>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</si>
  <si>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</si>
  <si>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</si>
  <si>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</si>
  <si>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</si>
  <si>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</si>
  <si>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</si>
  <si>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</si>
  <si>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</si>
  <si>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</si>
  <si>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</si>
  <si>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</si>
  <si>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</si>
  <si>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</si>
  <si>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</si>
  <si>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</si>
  <si>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</si>
  <si>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</si>
  <si>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</si>
  <si>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</si>
  <si>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</si>
  <si>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</si>
  <si>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</si>
  <si>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</si>
  <si>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</si>
  <si>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</si>
  <si>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</si>
  <si>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</si>
  <si>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</si>
  <si>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</si>
  <si>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</si>
  <si>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</si>
  <si>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</si>
  <si>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</si>
  <si>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</si>
  <si>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</si>
  <si>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</si>
  <si>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</si>
  <si>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</si>
  <si>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</si>
  <si>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</si>
  <si>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</si>
  <si>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</si>
  <si>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</si>
  <si>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</si>
  <si>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</si>
  <si>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</si>
  <si>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</si>
  <si>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</si>
  <si>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</si>
  <si>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</si>
  <si>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</si>
  <si>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</si>
  <si>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</si>
  <si>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</si>
  <si>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</si>
  <si>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</si>
  <si>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</si>
  <si>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</si>
  <si>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</si>
  <si>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</si>
  <si>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</si>
  <si>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</si>
  <si>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</si>
  <si>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</si>
  <si>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</si>
  <si>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</si>
  <si>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</si>
  <si>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</si>
  <si>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</si>
  <si>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</si>
  <si>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</si>
  <si>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</si>
  <si>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</si>
  <si>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</si>
  <si>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</si>
  <si>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</si>
  <si>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</si>
  <si>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</si>
  <si>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</si>
  <si>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</si>
  <si>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</si>
  <si>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</si>
  <si>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</si>
  <si>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</si>
  <si>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</si>
  <si>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</si>
  <si>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</si>
  <si>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</si>
  <si>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</si>
  <si>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</si>
  <si>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</si>
  <si>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</si>
  <si>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</si>
  <si>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</si>
  <si>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</si>
  <si>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</si>
  <si>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</si>
  <si>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</si>
  <si>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</si>
  <si>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</si>
  <si>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</si>
  <si>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</si>
  <si>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</si>
  <si>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</si>
  <si>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</si>
  <si>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</si>
  <si>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</si>
  <si>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</si>
  <si>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</si>
  <si>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</si>
  <si>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</si>
  <si>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</si>
  <si>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</si>
  <si>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</si>
  <si>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</si>
  <si>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</si>
  <si>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</si>
  <si>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</si>
  <si>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</si>
  <si>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</si>
  <si>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</si>
  <si>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</si>
  <si>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</si>
  <si>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</si>
  <si>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</si>
  <si>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</si>
  <si>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</si>
  <si>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</si>
  <si>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</si>
  <si>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</si>
  <si>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</si>
  <si>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</si>
  <si>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</si>
  <si>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</si>
  <si>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</si>
  <si>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</si>
  <si>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</si>
  <si>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</si>
  <si>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</si>
  <si>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</si>
  <si>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</si>
  <si>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</si>
  <si>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</si>
  <si>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</si>
  <si>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</si>
  <si>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</si>
  <si>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</si>
  <si>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</si>
  <si>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</si>
  <si>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</si>
  <si>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</si>
  <si>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</si>
  <si>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</si>
  <si>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</si>
  <si>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</si>
  <si>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</si>
  <si>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</si>
  <si>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</si>
  <si>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</si>
  <si>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</si>
  <si>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</si>
  <si>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</si>
  <si>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</si>
  <si>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</si>
  <si>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</si>
  <si>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</si>
  <si>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</si>
  <si>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</si>
  <si>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</si>
  <si>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</si>
  <si>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</si>
  <si>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</si>
  <si>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</si>
  <si>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</si>
  <si>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</si>
  <si>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</si>
  <si>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</si>
  <si>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</si>
  <si>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</si>
  <si>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</si>
  <si>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</si>
  <si>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</si>
  <si>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</si>
  <si>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</si>
  <si>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</si>
  <si>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</si>
  <si>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</si>
  <si>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</si>
  <si>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</si>
  <si>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</si>
  <si>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</si>
  <si>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</si>
  <si>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</si>
  <si>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</si>
  <si>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</si>
  <si>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</si>
  <si>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</si>
  <si>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</si>
  <si>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</si>
  <si>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</si>
  <si>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</si>
  <si>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</si>
  <si>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</si>
  <si>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</si>
  <si>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</si>
  <si>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</si>
  <si>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</si>
  <si>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</si>
  <si>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</si>
  <si>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</si>
  <si>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</si>
  <si>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</si>
  <si>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</si>
  <si>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</si>
  <si>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</si>
  <si>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</si>
  <si>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</si>
  <si>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</si>
  <si>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</si>
  <si>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</si>
  <si>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</si>
  <si>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</si>
  <si>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</si>
  <si>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</si>
  <si>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</si>
  <si>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</si>
  <si>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</si>
  <si>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</si>
  <si>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</si>
  <si>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</si>
  <si>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</si>
  <si>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</si>
  <si>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</si>
  <si>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</si>
  <si>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</si>
  <si>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</si>
  <si>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</si>
  <si>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</si>
  <si>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</si>
  <si>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</si>
  <si>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</si>
  <si>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</si>
  <si>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</si>
  <si>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</si>
  <si>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</si>
  <si>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</si>
  <si>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</si>
  <si>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</si>
  <si>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</si>
  <si>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</si>
  <si>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</si>
  <si>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</si>
  <si>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</si>
  <si>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</si>
  <si>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</si>
  <si>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</si>
  <si>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</si>
  <si>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</si>
  <si>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</si>
  <si>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</si>
  <si>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</si>
  <si>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</si>
  <si>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</si>
  <si>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</si>
  <si>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</si>
  <si>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</si>
  <si>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</si>
  <si>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</si>
  <si>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</si>
  <si>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</si>
  <si>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</si>
  <si>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</si>
  <si>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</si>
  <si>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</si>
  <si>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</si>
  <si>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</si>
  <si>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</si>
  <si>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</si>
  <si>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</si>
  <si>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</si>
  <si>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</si>
  <si>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</si>
  <si>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</si>
  <si>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</si>
  <si>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</si>
  <si>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</si>
  <si>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</si>
  <si>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</si>
  <si>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</si>
  <si>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</si>
  <si>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</si>
  <si>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</si>
  <si>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</si>
  <si>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</si>
  <si>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</si>
  <si>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</si>
  <si>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</si>
  <si>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</si>
  <si>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</si>
  <si>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</si>
  <si>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</si>
  <si>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</si>
  <si>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</si>
  <si>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</si>
  <si>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</si>
  <si>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</si>
  <si>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</si>
  <si>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</si>
  <si>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</si>
  <si>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</si>
  <si>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</si>
  <si>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</si>
  <si>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</si>
  <si>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</si>
  <si>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</si>
  <si>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</si>
  <si>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</si>
  <si>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</si>
  <si>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</si>
  <si>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</si>
  <si>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</si>
  <si>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</si>
  <si>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</si>
  <si>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</si>
  <si>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</si>
  <si>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</si>
  <si>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</si>
  <si>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</si>
  <si>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</si>
  <si>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</si>
  <si>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</si>
  <si>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</si>
  <si>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</si>
  <si>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</si>
  <si>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</si>
  <si>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</si>
  <si>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</si>
  <si>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</si>
  <si>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</si>
  <si>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</si>
  <si>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</si>
  <si>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</si>
  <si>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</si>
  <si>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</si>
  <si>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</si>
  <si>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</si>
  <si>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</si>
  <si>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</si>
  <si>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</si>
  <si>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</si>
  <si>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</si>
  <si>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</si>
  <si>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</si>
  <si>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</si>
  <si>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</si>
  <si>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</si>
  <si>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</si>
  <si>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</si>
  <si>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</si>
  <si>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</si>
  <si>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</si>
  <si>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</si>
  <si>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</si>
  <si>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</si>
  <si>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</si>
  <si>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</si>
  <si>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</si>
  <si>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</si>
  <si>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</si>
  <si>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</si>
  <si>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</si>
  <si>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</si>
  <si>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</si>
  <si>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</si>
  <si>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</si>
  <si>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</si>
  <si>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</si>
  <si>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</si>
  <si>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</si>
  <si>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</si>
  <si>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</si>
  <si>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</si>
  <si>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</si>
  <si>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</si>
  <si>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</si>
  <si>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</si>
  <si>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</si>
  <si>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</si>
  <si>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</si>
  <si>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</si>
  <si>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</si>
  <si>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</si>
  <si>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</si>
  <si>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</si>
  <si>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</si>
  <si>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</si>
  <si>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</si>
  <si>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</si>
  <si>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</si>
  <si>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</si>
  <si>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</si>
  <si>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</si>
  <si>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</si>
  <si>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</si>
  <si>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</si>
  <si>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</si>
  <si>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</si>
  <si>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</si>
  <si>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</si>
  <si>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</si>
  <si>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</si>
  <si>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</si>
  <si>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</si>
  <si>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</si>
  <si>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</si>
  <si>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</si>
  <si>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</si>
  <si>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</si>
  <si>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</si>
  <si>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</si>
  <si>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</si>
  <si>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</si>
  <si>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</si>
  <si>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</si>
  <si>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</si>
  <si>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</si>
  <si>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</si>
  <si>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</si>
  <si>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</si>
  <si>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</si>
  <si>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</si>
  <si>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</si>
  <si>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</si>
  <si>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</si>
  <si>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</si>
  <si>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</si>
  <si>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</si>
  <si>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</si>
  <si>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</si>
  <si>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</si>
  <si>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</si>
  <si>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</si>
  <si>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</si>
  <si>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</si>
  <si>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</si>
  <si>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</si>
  <si>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</si>
  <si>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</si>
  <si>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</si>
  <si>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</si>
  <si>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</si>
  <si>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</si>
  <si>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</si>
  <si>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</si>
  <si>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</si>
  <si>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</si>
  <si>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</si>
  <si>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</si>
  <si>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</si>
  <si>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</si>
  <si>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</si>
  <si>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</si>
  <si>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</si>
  <si>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</si>
  <si>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</si>
  <si>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</si>
  <si>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</si>
  <si>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</si>
  <si>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</si>
  <si>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</si>
  <si>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</si>
  <si>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</si>
  <si>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</si>
  <si>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</si>
  <si>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</si>
  <si>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</si>
  <si>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</si>
  <si>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</si>
  <si>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</si>
  <si>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</si>
  <si>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</si>
  <si>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</si>
  <si>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</si>
  <si>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</si>
  <si>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</si>
  <si>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</si>
  <si>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</si>
  <si>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</si>
  <si>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</si>
  <si>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</si>
  <si>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</si>
  <si>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</si>
  <si>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</si>
  <si>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</si>
  <si>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</si>
  <si>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</si>
  <si>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</si>
  <si>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</si>
  <si>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</si>
  <si>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</si>
  <si>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</si>
  <si>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</si>
  <si>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</si>
  <si>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</si>
  <si>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</si>
  <si>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</si>
  <si>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</si>
  <si>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</si>
  <si>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</si>
  <si>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</si>
  <si>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</si>
  <si>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</si>
  <si>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</si>
  <si>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</si>
  <si>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</si>
  <si>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</si>
  <si>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</si>
  <si>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</si>
  <si>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</si>
  <si>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</si>
  <si>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</si>
  <si>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</si>
  <si>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</si>
  <si>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</si>
  <si>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</si>
  <si>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</si>
  <si>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</si>
  <si>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</si>
  <si>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</si>
  <si>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</si>
  <si>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</si>
  <si>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</si>
  <si>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</si>
  <si>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</si>
  <si>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</si>
  <si>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</si>
  <si>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</si>
  <si>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</si>
  <si>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</si>
  <si>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</si>
  <si>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</si>
  <si>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</si>
  <si>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</si>
  <si>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</si>
  <si>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</si>
  <si>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</si>
  <si>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</si>
  <si>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</si>
  <si>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</si>
  <si>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</si>
  <si>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</si>
  <si>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</si>
  <si>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</si>
  <si>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</si>
  <si>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</si>
  <si>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</si>
  <si>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</si>
  <si>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</si>
  <si>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</si>
  <si>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</si>
  <si>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</si>
  <si>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</si>
  <si>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</si>
  <si>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</si>
  <si>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</si>
  <si>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</si>
  <si>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</si>
  <si>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</si>
  <si>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</si>
  <si>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</si>
  <si>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</si>
  <si>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</si>
  <si>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</si>
  <si>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</si>
  <si>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</si>
  <si>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</si>
  <si>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</si>
  <si>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</si>
  <si>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</si>
  <si>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</si>
  <si>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</si>
  <si>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</si>
  <si>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</si>
  <si>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</si>
  <si>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</si>
  <si>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</si>
  <si>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</si>
  <si>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</si>
  <si>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</si>
  <si>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</si>
  <si>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</si>
  <si>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</si>
  <si>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</si>
  <si>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</si>
  <si>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</si>
  <si>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</si>
  <si>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</si>
  <si>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</si>
  <si>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</si>
  <si>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</si>
  <si>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</si>
  <si>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</si>
  <si>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</si>
  <si>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</si>
  <si>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</si>
  <si>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</si>
  <si>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</si>
  <si>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</si>
  <si>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</si>
  <si>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</si>
  <si>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</si>
  <si>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</si>
  <si>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</si>
  <si>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</si>
  <si>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</si>
  <si>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</si>
  <si>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</si>
  <si>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</si>
  <si>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</si>
  <si>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</si>
  <si>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</si>
  <si>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</si>
  <si>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</si>
  <si>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</si>
  <si>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</si>
  <si>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</si>
  <si>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</si>
  <si>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</si>
  <si>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</si>
  <si>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</si>
  <si>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</si>
  <si>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</si>
  <si>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</si>
  <si>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</si>
  <si>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</si>
  <si>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</si>
  <si>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</si>
  <si>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</si>
  <si>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</si>
  <si>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</si>
  <si>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</si>
  <si>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</si>
  <si>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</si>
  <si>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</si>
  <si>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</si>
  <si>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</si>
  <si>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</si>
  <si>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</si>
  <si>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</si>
  <si>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</si>
  <si>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</si>
  <si>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</si>
  <si>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</si>
  <si>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</si>
  <si>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</si>
  <si>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</si>
  <si>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</si>
  <si>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</si>
  <si>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</si>
  <si>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</si>
  <si>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</si>
  <si>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</si>
  <si>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</si>
  <si>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</si>
  <si>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</si>
  <si>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</si>
  <si>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</si>
  <si>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</si>
  <si>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</si>
  <si>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</si>
  <si>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</si>
  <si>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</si>
  <si>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</si>
  <si>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</si>
  <si>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</si>
  <si>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</si>
  <si>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</si>
  <si>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</si>
  <si>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</si>
  <si>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</si>
  <si>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</si>
  <si>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</si>
  <si>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</si>
  <si>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</si>
  <si>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</si>
  <si>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</si>
  <si>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</si>
  <si>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</si>
  <si>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</si>
  <si>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</si>
  <si>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</si>
  <si>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</si>
  <si>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</si>
  <si>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</si>
  <si>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</si>
  <si>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</si>
  <si>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</si>
  <si>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</si>
  <si>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</si>
  <si>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</si>
  <si>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</si>
  <si>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</si>
  <si>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</si>
  <si>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</si>
  <si>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</si>
  <si>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</si>
  <si>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</si>
  <si>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</si>
  <si>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</si>
  <si>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</si>
  <si>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</si>
  <si>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</si>
  <si>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</si>
  <si>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</si>
  <si>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</si>
  <si>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</si>
  <si>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</si>
  <si>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</si>
  <si>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</si>
  <si>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</si>
  <si>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</si>
  <si>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</si>
  <si>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</si>
  <si>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</si>
  <si>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</si>
  <si>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</si>
  <si>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</si>
  <si>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</si>
  <si>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</si>
  <si>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</si>
  <si>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</si>
  <si>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</si>
  <si>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</si>
  <si>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</si>
  <si>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</si>
  <si>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</si>
  <si>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</si>
  <si>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</si>
  <si>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</si>
  <si>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</si>
  <si>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</si>
  <si>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</si>
  <si>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</si>
  <si>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</si>
  <si>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</si>
  <si>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</si>
  <si>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</si>
  <si>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</si>
  <si>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</si>
  <si>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</si>
  <si>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</si>
  <si>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</si>
  <si>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</si>
  <si>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</si>
  <si>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</si>
  <si>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</si>
  <si>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</si>
  <si>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</si>
  <si>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</si>
  <si>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</si>
  <si>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</si>
  <si>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</si>
  <si>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</si>
  <si>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</si>
  <si>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</si>
  <si>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</si>
  <si>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</si>
  <si>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</si>
  <si>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</si>
  <si>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</si>
  <si>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</si>
  <si>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</si>
  <si>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</si>
  <si>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</si>
  <si>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</si>
  <si>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</si>
  <si>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</si>
  <si>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</si>
  <si>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</si>
  <si>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</si>
  <si>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</si>
  <si>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</si>
  <si>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</si>
  <si>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</si>
  <si>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</si>
  <si>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</si>
  <si>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</si>
  <si>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</si>
  <si>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</si>
  <si>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</si>
  <si>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</si>
  <si>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</si>
  <si>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</si>
  <si>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</si>
  <si>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</si>
  <si>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</si>
  <si>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</si>
  <si>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</si>
  <si>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</si>
  <si>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</si>
  <si>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</si>
  <si>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</si>
  <si>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</si>
  <si>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</si>
  <si>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</si>
  <si>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</si>
  <si>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</si>
  <si>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</si>
  <si>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</si>
  <si>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</si>
  <si>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</si>
  <si>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</si>
  <si>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</si>
  <si>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</si>
  <si>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</si>
  <si>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</si>
  <si>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</si>
  <si>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</si>
  <si>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</si>
  <si>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</si>
  <si>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</si>
  <si>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</si>
  <si>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</si>
  <si>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</si>
  <si>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</si>
  <si>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</si>
  <si>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</si>
  <si>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</si>
  <si>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</si>
  <si>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</si>
  <si>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</si>
  <si>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</si>
  <si>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</si>
  <si>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</si>
  <si>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</si>
  <si>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</si>
  <si>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</si>
  <si>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</si>
  <si>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</si>
  <si>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</si>
  <si>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</si>
  <si>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</si>
  <si>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</si>
  <si>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</si>
  <si>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</si>
  <si>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</si>
  <si>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</si>
  <si>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</si>
  <si>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</si>
  <si>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</si>
  <si>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</si>
  <si>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</si>
  <si>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</si>
  <si>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</si>
  <si>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</si>
  <si>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</si>
  <si>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</si>
  <si>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</si>
  <si>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</si>
  <si>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</si>
  <si>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</si>
  <si>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</si>
  <si>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</si>
  <si>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</si>
  <si>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</si>
  <si>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</si>
  <si>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</si>
  <si>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</si>
  <si>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</si>
  <si>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</si>
  <si>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</si>
  <si>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</si>
  <si>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</si>
  <si>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</si>
  <si>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</si>
  <si>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</si>
  <si>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</si>
  <si>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</si>
  <si>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</si>
  <si>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</si>
  <si>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</si>
  <si>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</si>
  <si>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</si>
  <si>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</si>
  <si>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</si>
  <si>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</si>
  <si>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</si>
  <si>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</si>
  <si>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</si>
  <si>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</si>
  <si>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</si>
  <si>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</si>
  <si>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</si>
  <si>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</si>
  <si>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</si>
  <si>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</si>
  <si>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</si>
  <si>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</si>
  <si>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</si>
  <si>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</si>
  <si>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</si>
  <si>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</si>
  <si>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</si>
  <si>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</si>
  <si>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</si>
  <si>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</si>
  <si>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</si>
  <si>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</si>
  <si>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</si>
  <si>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</si>
  <si>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</si>
  <si>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</si>
  <si>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</si>
  <si>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</si>
  <si>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</si>
  <si>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</si>
  <si>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</si>
  <si>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</si>
  <si>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</si>
  <si>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</si>
  <si>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</si>
  <si>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</si>
  <si>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</si>
  <si>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</si>
  <si>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</si>
  <si>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</si>
  <si>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</si>
  <si>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</si>
  <si>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</si>
  <si>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</si>
  <si>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</si>
  <si>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</si>
  <si>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</si>
  <si>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</si>
  <si>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</si>
  <si>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</si>
  <si>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</si>
  <si>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</si>
  <si>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</si>
  <si>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</si>
  <si>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</si>
  <si>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</si>
  <si>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</si>
  <si>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</si>
  <si>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</si>
  <si>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</si>
  <si>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</si>
  <si>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</si>
  <si>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</si>
  <si>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</si>
  <si>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</si>
  <si>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</si>
  <si>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</si>
  <si>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</si>
  <si>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</si>
  <si>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</si>
  <si>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</si>
  <si>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</si>
  <si>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</si>
  <si>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</si>
  <si>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</si>
  <si>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</si>
  <si>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</si>
  <si>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</si>
  <si>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</si>
  <si>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</si>
  <si>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</si>
  <si>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</si>
  <si>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</si>
  <si>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</si>
  <si>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</si>
  <si>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</si>
  <si>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</si>
  <si>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</si>
  <si>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</si>
  <si>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</si>
  <si>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</si>
  <si>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</si>
  <si>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</si>
  <si>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</si>
  <si>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</si>
  <si>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</si>
  <si>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</si>
  <si>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</si>
  <si>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</si>
  <si>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</si>
  <si>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</si>
  <si>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</si>
  <si>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</si>
  <si>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</si>
  <si>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</si>
  <si>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</si>
  <si>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</si>
  <si>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</si>
  <si>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</si>
  <si>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</si>
  <si>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</si>
  <si>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</si>
  <si>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</si>
  <si>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</si>
  <si>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</si>
  <si>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</si>
  <si>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</si>
  <si>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</si>
  <si>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</si>
  <si>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</si>
  <si>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</si>
  <si>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</si>
  <si>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</si>
  <si>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</si>
  <si>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</si>
  <si>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</si>
  <si>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</si>
  <si>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</si>
  <si>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</si>
  <si>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</si>
  <si>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</si>
  <si>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</si>
  <si>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</si>
  <si>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</si>
  <si>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</si>
  <si>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</si>
  <si>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</si>
  <si>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</si>
  <si>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</si>
  <si>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</si>
  <si>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</si>
  <si>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</si>
  <si>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</si>
  <si>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</si>
  <si>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</si>
  <si>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</si>
  <si>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</si>
  <si>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</si>
  <si>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</si>
  <si>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</si>
  <si>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</si>
  <si>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</si>
  <si>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</si>
  <si>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</si>
  <si>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</si>
  <si>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</si>
  <si>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</si>
  <si>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</si>
  <si>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</si>
  <si>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</si>
  <si>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</si>
  <si>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</si>
  <si>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</si>
  <si>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</si>
  <si>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</si>
  <si>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</si>
  <si>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</si>
  <si>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</si>
  <si>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</si>
  <si>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</si>
  <si>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</si>
  <si>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</si>
  <si>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</si>
  <si>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</si>
  <si>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</si>
  <si>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</si>
  <si>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</si>
  <si>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</si>
  <si>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</si>
  <si>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</si>
  <si>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</si>
  <si>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</si>
  <si>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</si>
  <si>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</si>
  <si>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</si>
  <si>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</si>
  <si>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</si>
  <si>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</si>
  <si>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</si>
  <si>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</si>
  <si>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</si>
  <si>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</si>
  <si>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</si>
  <si>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</si>
  <si>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</si>
  <si>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</si>
  <si>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</si>
  <si>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</si>
  <si>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</si>
  <si>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</si>
  <si>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</si>
  <si>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</si>
  <si>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</si>
  <si>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</si>
  <si>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</si>
  <si>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</si>
  <si>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</si>
  <si>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</si>
  <si>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</si>
  <si>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</si>
  <si>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</si>
  <si>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</si>
  <si>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</si>
  <si>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</si>
  <si>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</si>
  <si>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</si>
  <si>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</si>
  <si>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</si>
  <si>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</si>
  <si>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</si>
  <si>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</si>
  <si>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</si>
  <si>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</si>
  <si>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</si>
  <si>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</si>
  <si>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</si>
  <si>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</si>
  <si>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</si>
  <si>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</si>
  <si>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</si>
  <si>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</si>
  <si>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</si>
  <si>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</si>
  <si>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</si>
  <si>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</si>
  <si>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</si>
  <si>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</si>
  <si>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</si>
  <si>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</si>
  <si>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</si>
  <si>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</si>
  <si>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</si>
  <si>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</si>
  <si>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</si>
  <si>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</si>
  <si>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</si>
  <si>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</si>
  <si>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</si>
  <si>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</si>
  <si>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</si>
  <si>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</si>
  <si>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</si>
  <si>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</si>
  <si>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</si>
  <si>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</si>
  <si>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</si>
  <si>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</si>
  <si>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</si>
  <si>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</si>
  <si>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</si>
  <si>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</si>
  <si>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</si>
  <si>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</si>
  <si>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</si>
  <si>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</si>
  <si>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</si>
  <si>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</si>
  <si>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</si>
  <si>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</si>
  <si>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</si>
  <si>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</si>
  <si>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</si>
  <si>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</si>
  <si>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</si>
  <si>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</si>
  <si>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</si>
  <si>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</si>
  <si>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</si>
  <si>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</si>
  <si>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</si>
  <si>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</si>
  <si>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</si>
  <si>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</si>
  <si>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</si>
  <si>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</si>
  <si>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</si>
  <si>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</si>
  <si>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</si>
  <si>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</si>
  <si>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</si>
  <si>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</si>
  <si>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</si>
  <si>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</si>
  <si>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</si>
  <si>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</si>
  <si>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</si>
  <si>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</si>
  <si>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</si>
  <si>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</si>
  <si>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</si>
  <si>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</si>
  <si>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</si>
  <si>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</si>
  <si>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</si>
  <si>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</si>
  <si>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</si>
  <si>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</si>
  <si>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</si>
  <si>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</si>
  <si>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</si>
  <si>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</si>
  <si>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</si>
  <si>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</si>
  <si>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</si>
  <si>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</si>
  <si>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</si>
  <si>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</si>
  <si>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</si>
  <si>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</si>
  <si>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</si>
  <si>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</si>
  <si>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</si>
  <si>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</si>
  <si>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</si>
  <si>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</si>
  <si>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</si>
  <si>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</si>
  <si>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</si>
  <si>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</si>
  <si>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</si>
  <si>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</si>
  <si>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</si>
  <si>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</si>
  <si>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</si>
  <si>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</si>
  <si>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</si>
  <si>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</si>
  <si>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</si>
  <si>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</si>
  <si>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</si>
  <si>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</si>
  <si>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</si>
  <si>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</si>
  <si>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</si>
  <si>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</si>
  <si>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</si>
  <si>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</si>
  <si>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</si>
  <si>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</si>
  <si>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</si>
  <si>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</si>
  <si>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</si>
  <si>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</si>
  <si>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</si>
  <si>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</si>
  <si>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</si>
  <si>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</si>
  <si>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</si>
  <si>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</si>
  <si>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</si>
  <si>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</si>
  <si>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</si>
  <si>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</si>
  <si>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</si>
  <si>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</si>
  <si>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</si>
  <si>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</si>
  <si>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</si>
  <si>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</si>
  <si>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</si>
  <si>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</si>
  <si>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</si>
  <si>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</si>
  <si>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</si>
  <si>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</si>
  <si>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</si>
  <si>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</si>
  <si>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</si>
  <si>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</si>
  <si>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</si>
  <si>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</si>
  <si>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</si>
  <si>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</si>
  <si>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</si>
  <si>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</si>
  <si>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</si>
  <si>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</si>
  <si>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</si>
  <si>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</si>
  <si>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</si>
  <si>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</si>
  <si>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</si>
  <si>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</si>
  <si>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</si>
  <si>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</si>
  <si>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</si>
  <si>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</si>
  <si>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</si>
  <si>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</si>
  <si>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</si>
  <si>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</si>
  <si>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</si>
  <si>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</si>
  <si>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</si>
  <si>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</si>
  <si>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</si>
  <si>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</si>
  <si>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</si>
  <si>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</si>
  <si>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</si>
  <si>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</si>
  <si>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</si>
  <si>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</si>
  <si>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</si>
  <si>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</si>
  <si>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</si>
  <si>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</si>
  <si>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</si>
  <si>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</si>
  <si>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</si>
  <si>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</si>
  <si>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</si>
  <si>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</si>
  <si>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</si>
  <si>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</si>
  <si>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</si>
  <si>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</si>
  <si>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</si>
  <si>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</si>
  <si>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</si>
  <si>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</si>
  <si>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</si>
  <si>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</si>
  <si>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</si>
  <si>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</si>
  <si>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</si>
  <si>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</si>
  <si>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</si>
  <si>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</si>
  <si>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</si>
  <si>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</si>
  <si>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</si>
  <si>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</si>
  <si>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</si>
  <si>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</si>
  <si>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</si>
  <si>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</si>
  <si>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</si>
  <si>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</si>
  <si>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</si>
  <si>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</si>
  <si>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</si>
  <si>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</si>
  <si>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</si>
  <si>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</si>
  <si>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</si>
  <si>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</si>
  <si>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</si>
  <si>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</si>
  <si>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</si>
  <si>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</si>
  <si>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</si>
  <si>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</si>
  <si>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</si>
  <si>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</si>
  <si>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</si>
  <si>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</si>
  <si>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</si>
  <si>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</si>
  <si>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</si>
  <si>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</si>
  <si>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</si>
  <si>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</si>
  <si>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</si>
  <si>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</si>
  <si>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</si>
  <si>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</si>
  <si>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</si>
  <si>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</si>
  <si>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</si>
  <si>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</si>
  <si>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</si>
  <si>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</si>
  <si>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</si>
  <si>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</si>
  <si>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</si>
  <si>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</si>
  <si>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</si>
  <si>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</si>
  <si>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</si>
  <si>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</si>
  <si>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</si>
  <si>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</si>
  <si>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</si>
  <si>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</si>
  <si>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</si>
  <si>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</si>
  <si>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</si>
  <si>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</si>
  <si>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</si>
  <si>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</si>
  <si>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</si>
  <si>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</si>
  <si>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</si>
  <si>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</si>
  <si>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</si>
  <si>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</si>
  <si>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</si>
  <si>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</si>
  <si>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</si>
  <si>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</si>
  <si>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</si>
  <si>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</si>
  <si>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</si>
  <si>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</si>
  <si>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</si>
  <si>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</si>
  <si>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</si>
  <si>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</si>
  <si>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</si>
  <si>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</si>
  <si>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</si>
  <si>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</si>
  <si>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</si>
  <si>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</si>
  <si>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</si>
  <si>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</si>
  <si>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</si>
  <si>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</si>
  <si>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</si>
  <si>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</si>
  <si>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</si>
  <si>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</si>
  <si>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</si>
  <si>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</si>
  <si>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</si>
  <si>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</si>
  <si>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</si>
  <si>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</si>
  <si>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</si>
  <si>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</si>
  <si>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</si>
  <si>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</si>
  <si>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</si>
  <si>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</si>
  <si>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</si>
  <si>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</si>
  <si>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</si>
  <si>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</si>
  <si>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</si>
  <si>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</si>
  <si>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</si>
  <si>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</si>
  <si>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</si>
  <si>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</si>
  <si>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</si>
  <si>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</si>
  <si>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</si>
  <si>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</si>
  <si>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</si>
  <si>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</si>
  <si>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</si>
  <si>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</si>
  <si>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</si>
  <si>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</si>
  <si>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</si>
  <si>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</si>
  <si>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</si>
  <si>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</si>
  <si>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</si>
  <si>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</si>
  <si>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</si>
  <si>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</si>
  <si>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</si>
  <si>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</si>
  <si>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</si>
  <si>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</si>
  <si>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</si>
  <si>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</si>
  <si>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</si>
  <si>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</si>
  <si>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</si>
  <si>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</si>
  <si>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</si>
  <si>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</si>
  <si>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</si>
  <si>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</si>
  <si>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</si>
  <si>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</si>
  <si>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</si>
  <si>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</si>
  <si>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</si>
  <si>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</si>
  <si>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</si>
  <si>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</si>
  <si>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</si>
  <si>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</si>
  <si>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</si>
  <si>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</si>
  <si>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</si>
  <si>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</si>
  <si>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</si>
  <si>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</si>
  <si>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</si>
  <si>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</si>
  <si>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</si>
  <si>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</si>
  <si>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</si>
  <si>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</si>
  <si>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</si>
  <si>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</si>
  <si>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</si>
  <si>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</si>
  <si>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</si>
  <si>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</si>
  <si>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</si>
  <si>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</si>
  <si>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</si>
  <si>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</si>
  <si>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</si>
  <si>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</si>
  <si>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</si>
  <si>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</si>
  <si>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</si>
  <si>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</si>
  <si>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</si>
  <si>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</si>
  <si>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</si>
  <si>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</si>
  <si>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</si>
  <si>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</si>
  <si>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</si>
  <si>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</si>
  <si>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</si>
  <si>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</si>
  <si>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</si>
  <si>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</si>
  <si>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</si>
  <si>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</si>
  <si>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</si>
  <si>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</si>
  <si>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</si>
  <si>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</si>
  <si>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</si>
  <si>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</si>
  <si>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</si>
  <si>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</si>
  <si>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</si>
  <si>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</si>
  <si>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</si>
  <si>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</si>
  <si>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</si>
  <si>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</si>
  <si>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</si>
  <si>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</si>
  <si>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</si>
  <si>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</si>
  <si>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</si>
  <si>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</si>
  <si>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</si>
  <si>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</si>
  <si>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</si>
  <si>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</si>
  <si>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</si>
  <si>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</si>
  <si>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</si>
  <si>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</si>
  <si>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</si>
  <si>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</si>
  <si>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</si>
  <si>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</si>
  <si>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</si>
  <si>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</si>
  <si>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</si>
  <si>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</si>
  <si>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</si>
  <si>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</si>
  <si>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</si>
  <si>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</si>
  <si>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</si>
  <si>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</si>
  <si>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</si>
  <si>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</si>
  <si>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</si>
  <si>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</si>
  <si>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</si>
  <si>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</si>
  <si>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</si>
  <si>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</si>
  <si>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</si>
  <si>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</si>
  <si>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</si>
  <si>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</si>
  <si>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</si>
  <si>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</si>
  <si>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</si>
  <si>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</si>
  <si>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</si>
  <si>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</si>
  <si>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</si>
  <si>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</si>
  <si>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</si>
  <si>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</si>
  <si>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</si>
  <si>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</si>
  <si>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</si>
  <si>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</si>
  <si>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</si>
  <si>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</si>
  <si>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</si>
  <si>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</si>
  <si>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</si>
  <si>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</si>
  <si>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</si>
  <si>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</si>
  <si>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</si>
  <si>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</si>
  <si>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</si>
  <si>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</si>
  <si>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</si>
  <si>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</si>
  <si>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</si>
  <si>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</si>
  <si>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</si>
  <si>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</si>
  <si>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</si>
  <si>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</si>
  <si>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</si>
  <si>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</si>
  <si>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</si>
  <si>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</si>
  <si>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</si>
  <si>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</si>
  <si>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</si>
  <si>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</si>
  <si>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</si>
  <si>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</si>
  <si>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</si>
  <si>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</si>
  <si>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</si>
  <si>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</si>
  <si>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</si>
  <si>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</si>
  <si>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</si>
  <si>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</si>
  <si>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</si>
  <si>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</si>
  <si>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</si>
  <si>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</si>
  <si>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</si>
  <si>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</si>
  <si>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</si>
  <si>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</si>
  <si>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</si>
  <si>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</si>
  <si>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</si>
  <si>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</si>
  <si>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</si>
  <si>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</si>
  <si>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</si>
  <si>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</si>
  <si>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</si>
  <si>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</si>
  <si>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</si>
  <si>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</si>
  <si>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</si>
  <si>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</si>
  <si>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</si>
  <si>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</si>
  <si>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</si>
  <si>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</si>
  <si>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</si>
  <si>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</si>
  <si>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</si>
  <si>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</si>
  <si>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</si>
  <si>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</si>
  <si>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</si>
  <si>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</si>
  <si>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</si>
  <si>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</si>
  <si>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</si>
  <si>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</si>
  <si>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</si>
  <si>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</si>
  <si>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</si>
  <si>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</si>
  <si>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</si>
  <si>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</si>
  <si>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</si>
  <si>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</si>
  <si>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</si>
  <si>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</si>
  <si>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</si>
  <si>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</si>
  <si>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</si>
  <si>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</si>
  <si>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</si>
  <si>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</si>
  <si>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</si>
  <si>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</si>
  <si>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</si>
  <si>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</si>
  <si>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</si>
  <si>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</si>
  <si>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</si>
  <si>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</si>
  <si>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</si>
  <si>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</si>
  <si>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</si>
  <si>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</si>
  <si>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</si>
  <si>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</si>
  <si>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</si>
  <si>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</si>
  <si>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</si>
  <si>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</si>
  <si>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</si>
  <si>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</si>
  <si>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</si>
  <si>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</si>
  <si>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</si>
  <si>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</si>
  <si>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</si>
  <si>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</si>
  <si>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</si>
  <si>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</si>
  <si>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</si>
  <si>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</si>
  <si>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</si>
  <si>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</si>
  <si>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</si>
  <si>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</si>
  <si>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</si>
  <si>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</si>
  <si>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</si>
  <si>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</si>
  <si>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</si>
  <si>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</si>
  <si>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</si>
  <si>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</si>
  <si>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</si>
  <si>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</si>
  <si>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</si>
  <si>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</si>
  <si>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</si>
  <si>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</si>
  <si>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</si>
  <si>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</si>
  <si>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</si>
  <si>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</si>
  <si>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</si>
  <si>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</si>
  <si>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</si>
  <si>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</si>
  <si>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</si>
  <si>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</si>
  <si>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</si>
  <si>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</si>
  <si>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</si>
  <si>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</si>
  <si>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</si>
  <si>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</si>
  <si>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</si>
  <si>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</si>
  <si>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</si>
  <si>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</si>
  <si>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</si>
  <si>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</si>
  <si>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</si>
  <si>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</si>
  <si>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</si>
  <si>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</si>
  <si>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</si>
  <si>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</si>
  <si>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</si>
  <si>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</si>
  <si>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</si>
  <si>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</si>
  <si>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</si>
  <si>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</si>
  <si>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</si>
  <si>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</si>
  <si>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</si>
  <si>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</si>
  <si>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</si>
  <si>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</si>
  <si>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</si>
  <si>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</si>
  <si>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</si>
  <si>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</si>
  <si>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</si>
  <si>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</si>
  <si>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</si>
  <si>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</si>
  <si>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</si>
  <si>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</si>
  <si>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</si>
  <si>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</si>
  <si>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</si>
  <si>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</si>
  <si>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</si>
  <si>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</si>
  <si>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</si>
  <si>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</si>
  <si>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</si>
  <si>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</si>
  <si>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</si>
  <si>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</si>
  <si>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</si>
  <si>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</si>
  <si>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</si>
  <si>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</si>
  <si>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</si>
  <si>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</si>
  <si>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</si>
  <si>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</si>
  <si>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</si>
  <si>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</si>
  <si>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</si>
  <si>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</si>
  <si>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</si>
  <si>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</si>
  <si>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</si>
  <si>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</si>
  <si>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</si>
  <si>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</si>
  <si>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</si>
  <si>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</si>
  <si>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</si>
  <si>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</si>
  <si>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</si>
  <si>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</si>
  <si>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</si>
  <si>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</si>
  <si>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</si>
  <si>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</si>
  <si>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</si>
  <si>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</si>
  <si>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</si>
  <si>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</si>
  <si>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</si>
  <si>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</si>
  <si>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</si>
  <si>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</si>
  <si>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</si>
  <si>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</si>
  <si>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</si>
  <si>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</si>
  <si>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</si>
  <si>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</si>
  <si>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</si>
  <si>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</si>
  <si>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</si>
  <si>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</si>
  <si>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</si>
  <si>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</si>
  <si>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</si>
  <si>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</si>
  <si>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</si>
  <si>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</si>
  <si>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</si>
  <si>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</si>
  <si>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</si>
  <si>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</si>
  <si>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</si>
  <si>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</si>
  <si>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</si>
  <si>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</si>
  <si>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</si>
  <si>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</si>
  <si>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</si>
  <si>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</si>
  <si>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</si>
  <si>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</si>
  <si>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</si>
  <si>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</si>
  <si>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</si>
  <si>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</si>
  <si>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</si>
  <si>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</si>
  <si>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</si>
  <si>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</si>
  <si>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</si>
  <si>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</si>
  <si>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</si>
  <si>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</si>
  <si>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</si>
  <si>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</si>
  <si>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</si>
  <si>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</si>
  <si>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</si>
  <si>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</si>
  <si>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</si>
  <si>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</si>
  <si>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</si>
  <si>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</si>
  <si>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</si>
  <si>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</si>
  <si>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</si>
  <si>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</si>
  <si>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</si>
  <si>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</si>
  <si>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</si>
  <si>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</si>
  <si>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</si>
  <si>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</si>
  <si>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</si>
  <si>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</si>
  <si>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</si>
  <si>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</si>
  <si>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</si>
  <si>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</si>
  <si>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</si>
  <si>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</si>
  <si>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</si>
  <si>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</si>
  <si>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</si>
  <si>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</si>
  <si>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</si>
  <si>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</si>
  <si>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</si>
  <si>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</si>
  <si>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</si>
  <si>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</si>
  <si>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</si>
  <si>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</si>
  <si>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</si>
  <si>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</si>
  <si>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</si>
  <si>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</si>
  <si>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</si>
  <si>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</si>
  <si>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</si>
  <si>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</si>
  <si>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</si>
  <si>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</si>
  <si>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</si>
  <si>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</si>
  <si>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</si>
  <si>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</si>
  <si>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</si>
  <si>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</si>
  <si>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</si>
  <si>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</si>
  <si>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</si>
  <si>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</si>
  <si>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</si>
  <si>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</si>
  <si>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</si>
  <si>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</si>
  <si>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</si>
  <si>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</si>
  <si>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</si>
  <si>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</si>
  <si>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</si>
  <si>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</si>
  <si>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</si>
  <si>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</si>
  <si>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</si>
  <si>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</si>
  <si>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</si>
  <si>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</si>
  <si>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</si>
  <si>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</si>
  <si>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</si>
  <si>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</si>
  <si>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</si>
  <si>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</si>
  <si>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</si>
  <si>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</si>
  <si>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</si>
  <si>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</si>
  <si>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</si>
  <si>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</si>
  <si>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</si>
  <si>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</si>
  <si>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</si>
  <si>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</si>
  <si>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</si>
  <si>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</si>
  <si>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</si>
  <si>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</si>
  <si>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</si>
  <si>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</si>
  <si>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</si>
  <si>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</si>
  <si>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</si>
  <si>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</si>
  <si>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</si>
  <si>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</si>
  <si>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</si>
  <si>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</si>
  <si>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</si>
  <si>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</si>
  <si>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</si>
  <si>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</si>
  <si>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</si>
  <si>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</si>
  <si>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</si>
  <si>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</si>
  <si>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</si>
  <si>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</si>
  <si>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</si>
  <si>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</si>
  <si>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</si>
  <si>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</si>
  <si>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</si>
  <si>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</si>
  <si>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</si>
  <si>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</si>
  <si>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</si>
  <si>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</si>
  <si>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</si>
  <si>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</si>
  <si>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</si>
  <si>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</si>
  <si>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</si>
  <si>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</si>
  <si>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</si>
  <si>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</si>
  <si>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</si>
  <si>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</si>
  <si>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</si>
  <si>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</si>
  <si>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</si>
  <si>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</si>
  <si>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</si>
  <si>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</si>
  <si>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</si>
  <si>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</si>
  <si>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</si>
  <si>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</si>
  <si>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</si>
  <si>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</si>
  <si>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</si>
  <si>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</si>
  <si>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</si>
  <si>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</si>
  <si>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</si>
  <si>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</si>
  <si>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</si>
  <si>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</si>
  <si>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</si>
  <si>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</si>
  <si>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</si>
  <si>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</si>
  <si>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</si>
  <si>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</si>
  <si>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</si>
  <si>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</si>
  <si>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</si>
  <si>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</si>
  <si>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</si>
  <si>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</si>
  <si>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</si>
  <si>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</si>
  <si>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</si>
  <si>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</si>
  <si>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</si>
  <si>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</si>
  <si>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</si>
  <si>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</si>
  <si>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</si>
  <si>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</si>
  <si>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</si>
  <si>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</si>
  <si>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</si>
  <si>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</si>
  <si>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</si>
  <si>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</si>
  <si>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</si>
  <si>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</si>
  <si>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</si>
  <si>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</si>
  <si>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</si>
  <si>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</si>
  <si>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</si>
  <si>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</si>
  <si>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</si>
  <si>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</si>
  <si>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</si>
  <si>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</si>
  <si>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</si>
  <si>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</si>
  <si>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</si>
  <si>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</si>
  <si>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</si>
  <si>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</si>
  <si>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</si>
  <si>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</si>
  <si>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</si>
  <si>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</si>
  <si>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</si>
  <si>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</si>
  <si>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</si>
  <si>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</si>
  <si>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</si>
  <si>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</si>
  <si>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</si>
  <si>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</si>
  <si>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</si>
  <si>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</si>
  <si>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</si>
  <si>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</si>
  <si>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</si>
  <si>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</si>
  <si>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</si>
  <si>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</si>
  <si>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</si>
  <si>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</si>
  <si>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</si>
  <si>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</si>
  <si>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</si>
  <si>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</si>
  <si>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</si>
  <si>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</si>
  <si>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</si>
  <si>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</si>
  <si>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</si>
  <si>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</si>
  <si>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</si>
  <si>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</si>
  <si>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</si>
  <si>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</si>
  <si>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</si>
  <si>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</si>
  <si>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</si>
  <si>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</si>
  <si>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</si>
  <si>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</si>
  <si>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</si>
  <si>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</si>
  <si>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</si>
  <si>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</si>
  <si>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</si>
  <si>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</si>
  <si>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</si>
  <si>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</si>
  <si>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</si>
  <si>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</si>
  <si>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</si>
  <si>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</si>
  <si>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</si>
  <si>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</si>
  <si>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</si>
  <si>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</si>
  <si>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</si>
  <si>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</si>
  <si>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</si>
  <si>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</si>
  <si>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</si>
  <si>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</si>
  <si>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</si>
  <si>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</si>
  <si>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</si>
  <si>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</si>
  <si>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</si>
  <si>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</si>
  <si>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</si>
  <si>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</si>
  <si>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</si>
  <si>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</si>
  <si>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</si>
  <si>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</si>
  <si>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</si>
  <si>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</si>
  <si>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</si>
  <si>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</si>
  <si>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</si>
  <si>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</si>
  <si>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</si>
  <si>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</si>
  <si>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</si>
  <si>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</si>
  <si>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</si>
  <si>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</si>
  <si>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</si>
  <si>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</si>
  <si>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</si>
  <si>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</si>
  <si>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</si>
  <si>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</si>
  <si>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</si>
  <si>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</si>
  <si>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</si>
  <si>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</si>
  <si>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</si>
  <si>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</si>
  <si>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</si>
  <si>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</si>
  <si>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</si>
  <si>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</si>
  <si>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</si>
  <si>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</si>
  <si>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</si>
  <si>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</si>
  <si>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</si>
  <si>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</si>
  <si>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</si>
  <si>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</si>
  <si>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</si>
  <si>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</si>
  <si>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</si>
  <si>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</si>
  <si>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</si>
  <si>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</si>
  <si>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</si>
  <si>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</si>
  <si>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</si>
  <si>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</si>
  <si>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</si>
  <si>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</si>
  <si>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</si>
  <si>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</si>
  <si>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</si>
  <si>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</si>
  <si>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</si>
  <si>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</si>
  <si>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</si>
  <si>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</si>
  <si>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</si>
  <si>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</si>
  <si>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</si>
  <si>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</si>
  <si>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</si>
  <si>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</si>
  <si>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</si>
  <si>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</si>
  <si>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</si>
  <si>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</si>
  <si>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</si>
  <si>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</si>
  <si>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</si>
  <si>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</si>
  <si>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</si>
  <si>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</si>
  <si>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</si>
  <si>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</si>
  <si>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</si>
  <si>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</si>
  <si>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</si>
  <si>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</si>
  <si>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</si>
  <si>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</si>
  <si>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</si>
  <si>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</si>
  <si>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</si>
  <si>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</si>
  <si>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</si>
  <si>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</si>
  <si>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</si>
  <si>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</si>
  <si>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</si>
  <si>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</si>
  <si>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</si>
  <si>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</si>
  <si>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</si>
  <si>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</si>
  <si>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</si>
  <si>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</si>
  <si>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</si>
  <si>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</si>
  <si>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</si>
  <si>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</si>
  <si>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</si>
  <si>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</si>
  <si>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</si>
  <si>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</si>
  <si>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</si>
  <si>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</si>
  <si>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</si>
  <si>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</si>
  <si>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</si>
  <si>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</si>
  <si>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</si>
  <si>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</si>
  <si>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</si>
  <si>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</si>
  <si>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</si>
  <si>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</si>
  <si>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</si>
  <si>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</si>
  <si>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</si>
  <si>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</si>
  <si>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</si>
  <si>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</si>
  <si>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</si>
  <si>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</si>
  <si>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</si>
  <si>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</si>
  <si>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</si>
  <si>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</si>
  <si>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</si>
  <si>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</si>
  <si>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</si>
  <si>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</si>
  <si>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</si>
  <si>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</si>
  <si>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</si>
  <si>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</si>
  <si>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</si>
  <si>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</si>
  <si>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</si>
  <si>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</si>
  <si>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</si>
  <si>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</si>
  <si>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</si>
  <si>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</si>
  <si>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</si>
  <si>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</si>
  <si>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</si>
  <si>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</si>
  <si>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</si>
  <si>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</si>
  <si>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</si>
  <si>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</si>
  <si>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</si>
  <si>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</si>
  <si>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</si>
  <si>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</si>
  <si>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</si>
  <si>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</si>
  <si>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</si>
  <si>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</si>
  <si>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</si>
  <si>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</si>
  <si>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</si>
  <si>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</si>
  <si>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</si>
  <si>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</si>
  <si>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</si>
  <si>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</si>
  <si>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</si>
  <si>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</si>
  <si>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</si>
  <si>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</si>
  <si>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</si>
  <si>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</si>
  <si>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</si>
  <si>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</si>
  <si>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</si>
  <si>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</si>
  <si>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</si>
  <si>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</si>
  <si>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</si>
  <si>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</si>
  <si>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</si>
  <si>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</si>
  <si>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</si>
  <si>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</si>
  <si>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</si>
  <si>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</si>
  <si>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</si>
  <si>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</si>
  <si>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</si>
  <si>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</si>
  <si>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</si>
  <si>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</si>
  <si>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</si>
  <si>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</si>
  <si>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</si>
  <si>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</si>
  <si>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</si>
  <si>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</si>
  <si>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</si>
  <si>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</si>
  <si>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</si>
  <si>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</si>
  <si>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</si>
  <si>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</si>
  <si>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</si>
  <si>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</si>
  <si>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</si>
  <si>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</si>
  <si>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</si>
  <si>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</si>
  <si>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</si>
  <si>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</si>
  <si>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</si>
  <si>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</si>
  <si>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</si>
  <si>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</si>
  <si>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</si>
  <si>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</si>
  <si>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</si>
  <si>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</si>
  <si>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</si>
  <si>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</si>
  <si>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</si>
  <si>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</si>
  <si>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</si>
  <si>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</si>
  <si>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</si>
  <si>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</si>
  <si>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</si>
  <si>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</si>
  <si>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</si>
  <si>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</si>
  <si>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</si>
  <si>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</si>
  <si>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</si>
  <si>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</si>
  <si>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</si>
  <si>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</si>
  <si>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</si>
  <si>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</si>
  <si>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</si>
  <si>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</si>
  <si>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</si>
  <si>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</si>
  <si>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</si>
  <si>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</si>
  <si>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</si>
  <si>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</si>
  <si>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</si>
  <si>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</si>
  <si>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</si>
  <si>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</si>
  <si>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</si>
  <si>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</si>
  <si>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</si>
  <si>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</si>
  <si>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</si>
  <si>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</si>
  <si>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</si>
  <si>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</si>
  <si>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</si>
  <si>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</si>
  <si>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</si>
  <si>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</si>
  <si>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</si>
  <si>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</si>
  <si>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</si>
  <si>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</si>
  <si>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</si>
  <si>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</si>
  <si>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</si>
  <si>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</si>
  <si>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</si>
  <si>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</si>
  <si>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</si>
  <si>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</si>
  <si>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</si>
  <si>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</si>
  <si>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</si>
  <si>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</si>
  <si>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</si>
  <si>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</si>
  <si>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</si>
  <si>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</si>
  <si>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</si>
  <si>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</si>
  <si>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</si>
  <si>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</si>
  <si>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</si>
  <si>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</si>
  <si>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</si>
  <si>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</si>
  <si>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</si>
  <si>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</si>
  <si>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</si>
  <si>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</si>
  <si>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</si>
  <si>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</si>
  <si>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</si>
  <si>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</si>
  <si>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</si>
  <si>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</si>
  <si>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</si>
  <si>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</si>
  <si>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</si>
  <si>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</si>
  <si>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</si>
  <si>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</si>
  <si>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</si>
  <si>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</si>
  <si>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</si>
  <si>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</si>
  <si>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</si>
  <si>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</si>
  <si>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</si>
  <si>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</si>
  <si>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</si>
  <si>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</si>
  <si>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</si>
  <si>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</si>
  <si>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</si>
  <si>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</si>
  <si>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</si>
  <si>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</si>
  <si>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</si>
  <si>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</si>
  <si>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</si>
  <si>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</si>
  <si>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</si>
  <si>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</si>
  <si>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</si>
  <si>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</si>
  <si>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</si>
  <si>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</si>
  <si>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</si>
  <si>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</si>
  <si>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</si>
  <si>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</si>
  <si>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</si>
  <si>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</si>
  <si>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</si>
  <si>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</si>
  <si>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</si>
  <si>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</si>
  <si>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</si>
  <si>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</si>
  <si>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</si>
  <si>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</si>
  <si>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</si>
  <si>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</si>
  <si>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</si>
  <si>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</si>
  <si>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</si>
  <si>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</si>
  <si>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</si>
  <si>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</si>
  <si>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</si>
  <si>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</si>
  <si>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</si>
  <si>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</si>
  <si>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</si>
  <si>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</si>
  <si>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</si>
  <si>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</si>
  <si>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</si>
  <si>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</si>
  <si>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</si>
  <si>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</si>
  <si>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</si>
  <si>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</si>
  <si>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</si>
  <si>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</si>
  <si>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</si>
  <si>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</si>
  <si>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</si>
  <si>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</si>
  <si>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</si>
  <si>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</si>
  <si>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</si>
  <si>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</si>
  <si>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</si>
  <si>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</si>
  <si>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</si>
  <si>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</si>
  <si>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</si>
  <si>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</si>
  <si>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</si>
  <si>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</si>
  <si>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</si>
  <si>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</si>
  <si>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</si>
  <si>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</si>
  <si>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</si>
  <si>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</si>
  <si>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</si>
  <si>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</si>
  <si>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</si>
  <si>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</si>
  <si>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</si>
  <si>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</si>
  <si>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</si>
  <si>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</si>
  <si>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</si>
  <si>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</si>
  <si>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</si>
  <si>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</si>
  <si>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</si>
  <si>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</si>
  <si>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</si>
  <si>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</si>
  <si>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</si>
  <si>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</si>
  <si>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</si>
  <si>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</si>
  <si>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</si>
  <si>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</si>
  <si>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</si>
  <si>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</si>
  <si>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</si>
  <si>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</si>
  <si>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</si>
  <si>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</si>
  <si>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</si>
  <si>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</si>
  <si>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</si>
  <si>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</si>
  <si>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</si>
  <si>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</si>
  <si>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</si>
  <si>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</si>
  <si>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</si>
  <si>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</si>
  <si>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</si>
  <si>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</si>
  <si>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</si>
  <si>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</si>
  <si>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</si>
  <si>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</si>
  <si>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</si>
  <si>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</si>
  <si>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</si>
  <si>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</si>
  <si>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</si>
  <si>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</si>
  <si>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</si>
  <si>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</si>
  <si>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</si>
  <si>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</si>
  <si>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</si>
  <si>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</si>
  <si>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</si>
  <si>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</si>
  <si>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</si>
  <si>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</si>
  <si>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</si>
  <si>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</si>
  <si>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</si>
  <si>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</si>
  <si>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</si>
  <si>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</si>
  <si>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</si>
  <si>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</si>
  <si>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</si>
  <si>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</si>
  <si>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</si>
  <si>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</si>
  <si>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</si>
  <si>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</si>
  <si>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</si>
  <si>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</si>
  <si>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</si>
  <si>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</si>
  <si>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</si>
  <si>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</si>
  <si>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</si>
  <si>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</si>
  <si>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</si>
  <si>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</si>
  <si>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</si>
  <si>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</si>
  <si>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</si>
  <si>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</si>
  <si>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</si>
  <si>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</si>
  <si>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</si>
  <si>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</si>
  <si>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</si>
  <si>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</si>
  <si>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</si>
  <si>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</si>
  <si>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</si>
  <si>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</si>
  <si>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</si>
  <si>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</si>
  <si>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</si>
  <si>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</si>
  <si>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</si>
  <si>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</si>
  <si>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</si>
  <si>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</si>
  <si>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</si>
  <si>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</si>
  <si>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</si>
  <si>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</si>
  <si>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</si>
  <si>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</si>
  <si>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</si>
  <si>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</si>
  <si>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</si>
  <si>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</si>
  <si>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</si>
  <si>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</si>
  <si>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</si>
  <si>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</si>
  <si>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</si>
  <si>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</si>
  <si>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</si>
  <si>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</si>
  <si>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</si>
  <si>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</si>
  <si>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</si>
  <si>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</si>
  <si>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</si>
  <si>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</si>
  <si>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</si>
  <si>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</si>
  <si>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</si>
  <si>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</si>
  <si>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</si>
  <si>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</si>
  <si>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</si>
  <si>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</si>
  <si>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</si>
  <si>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</si>
  <si>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</si>
  <si>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</si>
  <si>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</si>
  <si>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</si>
  <si>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</si>
  <si>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</si>
  <si>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</si>
  <si>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</si>
  <si>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</si>
  <si>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</si>
  <si>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</si>
  <si>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</si>
  <si>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</si>
  <si>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</si>
  <si>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</si>
  <si>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</si>
  <si>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</si>
  <si>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</si>
  <si>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</si>
  <si>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</si>
  <si>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</si>
  <si>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</si>
  <si>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</si>
  <si>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</si>
  <si>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</si>
  <si>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</si>
  <si>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</si>
  <si>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</si>
  <si>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</si>
  <si>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</si>
  <si>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</si>
  <si>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</si>
  <si>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</si>
  <si>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</si>
  <si>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</si>
  <si>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</si>
  <si>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</si>
  <si>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</si>
  <si>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</si>
  <si>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</si>
  <si>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</si>
  <si>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</si>
  <si>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</si>
  <si>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</si>
  <si>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</si>
  <si>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</si>
  <si>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</si>
  <si>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</si>
  <si>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</si>
  <si>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</si>
  <si>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</si>
  <si>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</si>
  <si>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</si>
  <si>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</si>
  <si>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</si>
  <si>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</si>
  <si>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</si>
  <si>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</si>
  <si>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</si>
  <si>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</si>
  <si>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</si>
  <si>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</si>
  <si>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</si>
  <si>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</si>
  <si>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</si>
  <si>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</si>
  <si>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</si>
  <si>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</si>
  <si>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</si>
  <si>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</si>
  <si>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</si>
  <si>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</si>
  <si>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</si>
  <si>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</si>
  <si>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</si>
  <si>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</si>
  <si>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</si>
  <si>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</si>
  <si>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</si>
  <si>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</si>
  <si>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</si>
  <si>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</si>
  <si>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</si>
  <si>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</si>
  <si>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</si>
  <si>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</si>
  <si>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</si>
  <si>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</si>
  <si>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</si>
  <si>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</si>
  <si>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</si>
  <si>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</si>
  <si>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</si>
  <si>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</si>
  <si>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</si>
  <si>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</si>
  <si>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</si>
  <si>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</si>
  <si>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</si>
  <si>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</si>
  <si>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</si>
  <si>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</si>
  <si>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</si>
  <si>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</si>
  <si>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</si>
  <si>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</si>
  <si>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</si>
  <si>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</si>
  <si>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</si>
  <si>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</si>
  <si>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</si>
  <si>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</si>
  <si>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</si>
  <si>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</si>
  <si>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</si>
  <si>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</si>
  <si>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</si>
  <si>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</si>
  <si>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</si>
  <si>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</si>
  <si>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</si>
  <si>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</si>
  <si>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</si>
  <si>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</si>
  <si>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</si>
  <si>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</si>
  <si>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</si>
  <si>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</si>
  <si>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</si>
  <si>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</si>
  <si>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</si>
  <si>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</si>
  <si>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</si>
  <si>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</si>
  <si>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</si>
  <si>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</si>
  <si>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</si>
  <si>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</si>
  <si>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</si>
  <si>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</si>
  <si>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</si>
  <si>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</si>
  <si>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</si>
  <si>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</si>
  <si>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</si>
  <si>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</si>
  <si>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</si>
  <si>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</si>
  <si>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</si>
  <si>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</si>
  <si>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</si>
  <si>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</si>
  <si>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</si>
  <si>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</si>
  <si>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</si>
  <si>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</si>
  <si>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</si>
  <si>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</si>
  <si>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</si>
  <si>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</si>
  <si>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</si>
  <si>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</si>
  <si>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</si>
  <si>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</si>
  <si>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</si>
  <si>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</si>
  <si>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</si>
  <si>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</si>
  <si>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</si>
  <si>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</si>
  <si>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</si>
  <si>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</si>
  <si>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</si>
  <si>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</si>
  <si>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</si>
  <si>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</si>
  <si>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</si>
  <si>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</si>
  <si>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</si>
  <si>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</si>
  <si>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</si>
  <si>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</si>
  <si>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</si>
  <si>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</si>
  <si>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</si>
  <si>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</si>
  <si>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</si>
  <si>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</si>
  <si>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</si>
  <si>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</si>
  <si>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</si>
  <si>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</si>
  <si>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</si>
  <si>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</si>
  <si>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</si>
  <si>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</si>
  <si>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</si>
  <si>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</si>
  <si>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</si>
  <si>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</si>
  <si>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</si>
  <si>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</si>
  <si>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</si>
  <si>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</si>
  <si>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</si>
  <si>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</si>
  <si>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</si>
  <si>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</si>
  <si>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</si>
  <si>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</si>
  <si>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</si>
  <si>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</si>
  <si>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</si>
  <si>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</si>
  <si>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</si>
  <si>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</si>
  <si>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</si>
  <si>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</si>
  <si>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</si>
  <si>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</si>
  <si>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</si>
  <si>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</si>
  <si>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</si>
  <si>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</si>
  <si>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</si>
  <si>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</si>
  <si>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</si>
  <si>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</si>
  <si>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</si>
  <si>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</si>
  <si>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</si>
  <si>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</si>
  <si>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</si>
  <si>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</si>
  <si>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</si>
  <si>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</si>
  <si>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</si>
  <si>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</si>
  <si>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</si>
  <si>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</si>
  <si>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</si>
  <si>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</si>
  <si>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</si>
  <si>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</si>
  <si>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</si>
  <si>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</si>
  <si>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</si>
  <si>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</si>
  <si>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</si>
  <si>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</si>
  <si>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</si>
  <si>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</si>
  <si>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</si>
  <si>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</si>
  <si>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</si>
  <si>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</si>
  <si>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</si>
  <si>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</si>
  <si>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</si>
  <si>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</si>
  <si>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</si>
  <si>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</si>
  <si>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</si>
  <si>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</si>
  <si>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</si>
  <si>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</si>
  <si>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</si>
  <si>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</si>
  <si>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</si>
  <si>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</si>
  <si>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</si>
  <si>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</si>
  <si>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</si>
  <si>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</si>
  <si>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</si>
  <si>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</si>
  <si>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</si>
  <si>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</si>
  <si>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</si>
  <si>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</si>
  <si>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</si>
  <si>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</si>
  <si>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</si>
  <si>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</si>
  <si>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</si>
  <si>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</si>
  <si>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</si>
  <si>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</si>
  <si>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</si>
  <si>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</si>
  <si>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</si>
  <si>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</si>
  <si>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</si>
  <si>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</si>
  <si>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</si>
  <si>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</si>
  <si>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</si>
  <si>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</si>
  <si>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</si>
  <si>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</si>
  <si>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</si>
  <si>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</si>
  <si>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</si>
  <si>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</si>
  <si>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</si>
  <si>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</si>
  <si>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</si>
  <si>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</si>
  <si>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</si>
  <si>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</si>
  <si>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</si>
  <si>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</si>
  <si>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</si>
  <si>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</si>
  <si>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</si>
  <si>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</si>
  <si>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</si>
  <si>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</si>
  <si>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</si>
  <si>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</si>
  <si>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</si>
  <si>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</si>
  <si>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</si>
  <si>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</si>
  <si>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</si>
  <si>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</si>
  <si>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</si>
  <si>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</si>
  <si>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</si>
  <si>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</si>
  <si>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</si>
  <si>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</si>
  <si>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</si>
  <si>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</si>
  <si>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</si>
  <si>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</si>
  <si>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</si>
  <si>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</si>
  <si>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</si>
  <si>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</si>
  <si>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</si>
  <si>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</si>
  <si>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</si>
  <si>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</si>
  <si>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</si>
  <si>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</si>
  <si>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</si>
  <si>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</si>
  <si>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</si>
  <si>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</si>
  <si>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</si>
  <si>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</si>
  <si>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</si>
  <si>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</si>
  <si>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</si>
  <si>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</si>
  <si>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</si>
  <si>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</si>
  <si>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</si>
  <si>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</si>
  <si>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</si>
  <si>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</si>
  <si>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</si>
  <si>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</si>
  <si>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</si>
  <si>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</si>
  <si>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</si>
  <si>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</si>
  <si>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</si>
  <si>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</si>
  <si>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</si>
  <si>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</si>
  <si>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</si>
  <si>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</si>
  <si>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</si>
  <si>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</si>
  <si>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</si>
  <si>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</si>
  <si>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</si>
  <si>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</si>
  <si>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</si>
  <si>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</si>
  <si>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</si>
  <si>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</si>
  <si>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</si>
  <si>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</si>
  <si>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</si>
  <si>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</si>
  <si>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</si>
  <si>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</si>
  <si>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</si>
  <si>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</si>
  <si>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</si>
  <si>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</si>
  <si>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</si>
  <si>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</si>
  <si>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</si>
  <si>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</si>
  <si>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</si>
  <si>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</si>
  <si>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</si>
  <si>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</si>
  <si>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</si>
  <si>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</si>
  <si>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</si>
  <si>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</si>
  <si>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</si>
  <si>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</si>
  <si>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</si>
  <si>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</si>
  <si>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</si>
  <si>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</si>
  <si>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</si>
  <si>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</si>
  <si>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</si>
  <si>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</si>
  <si>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</si>
  <si>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</si>
  <si>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</si>
  <si>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</si>
  <si>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</si>
  <si>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</si>
  <si>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</si>
  <si>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</si>
  <si>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</si>
  <si>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</si>
  <si>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</si>
  <si>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</si>
  <si>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</si>
  <si>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</si>
  <si>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</si>
  <si>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</si>
  <si>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</si>
  <si>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</si>
  <si>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</si>
  <si>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</si>
  <si>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</si>
  <si>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</si>
  <si>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</si>
  <si>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</si>
  <si>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</si>
  <si>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</si>
  <si>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</si>
  <si>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</si>
  <si>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</si>
  <si>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</si>
  <si>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</si>
  <si>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</si>
  <si>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</si>
  <si>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</si>
  <si>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</si>
  <si>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</si>
  <si>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</si>
  <si>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</si>
  <si>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</si>
  <si>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</si>
  <si>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</si>
  <si>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</si>
  <si>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</si>
  <si>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</si>
  <si>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</si>
  <si>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</si>
  <si>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</si>
  <si>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</si>
  <si>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</si>
  <si>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</si>
  <si>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</si>
  <si>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</si>
  <si>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</si>
  <si>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</si>
  <si>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</si>
  <si>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</si>
  <si>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</si>
  <si>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</si>
  <si>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</si>
  <si>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</si>
  <si>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</si>
  <si>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</si>
  <si>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</si>
  <si>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</si>
  <si>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</si>
  <si>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</si>
  <si>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</si>
  <si>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</si>
  <si>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</si>
  <si>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</si>
  <si>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</si>
  <si>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</si>
  <si>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</si>
  <si>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</si>
  <si>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</si>
  <si>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</si>
  <si>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</si>
  <si>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</si>
  <si>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</si>
  <si>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</si>
  <si>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</si>
  <si>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</si>
  <si>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</si>
  <si>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</si>
  <si>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</si>
  <si>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</si>
  <si>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</si>
  <si>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</si>
  <si>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</si>
  <si>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</si>
  <si>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</si>
  <si>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</si>
  <si>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</si>
  <si>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</si>
  <si>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</si>
  <si>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</si>
  <si>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</si>
  <si>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</si>
  <si>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</si>
  <si>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</si>
  <si>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</si>
  <si>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</si>
  <si>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</si>
  <si>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</si>
  <si>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</si>
  <si>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</si>
  <si>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</si>
  <si>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</si>
  <si>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</si>
  <si>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</si>
  <si>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</si>
  <si>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</si>
  <si>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</si>
  <si>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</si>
  <si>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</si>
  <si>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</si>
  <si>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</si>
  <si>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</si>
  <si>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</si>
  <si>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</si>
  <si>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</si>
  <si>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</si>
  <si>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</si>
  <si>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</si>
  <si>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</si>
  <si>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</si>
  <si>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</si>
  <si>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</si>
  <si>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</si>
  <si>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</si>
  <si>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</si>
  <si>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</si>
  <si>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</si>
  <si>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</si>
  <si>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</si>
  <si>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</si>
  <si>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</si>
  <si>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</si>
  <si>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</si>
  <si>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</si>
  <si>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</si>
  <si>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</si>
  <si>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</si>
  <si>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</si>
  <si>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</si>
  <si>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</si>
  <si>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</si>
  <si>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</si>
  <si>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</si>
  <si>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</si>
  <si>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</si>
  <si>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</si>
  <si>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</si>
  <si>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</si>
  <si>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</si>
  <si>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</si>
  <si>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</si>
  <si>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</si>
  <si>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</si>
  <si>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</si>
  <si>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</si>
  <si>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</si>
  <si>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</si>
  <si>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</si>
  <si>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</si>
  <si>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</si>
  <si>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</si>
  <si>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</si>
  <si>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</si>
  <si>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</si>
  <si>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</si>
  <si>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</si>
  <si>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</si>
  <si>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</si>
  <si>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</si>
  <si>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</si>
  <si>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</si>
  <si>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</si>
  <si>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</si>
  <si>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</si>
  <si>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</si>
  <si>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</si>
  <si>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</si>
  <si>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</si>
  <si>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</si>
  <si>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</si>
  <si>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</si>
  <si>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</si>
  <si>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</si>
  <si>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</si>
  <si>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</si>
  <si>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</si>
  <si>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</si>
  <si>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</si>
  <si>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</si>
  <si>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</si>
  <si>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</si>
  <si>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</si>
  <si>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</si>
  <si>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</si>
  <si>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</si>
  <si>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</si>
  <si>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</si>
  <si>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</si>
  <si>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</si>
  <si>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</si>
  <si>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</si>
  <si>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</si>
  <si>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</si>
  <si>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</si>
  <si>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</si>
  <si>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</si>
  <si>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</si>
  <si>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</si>
  <si>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</si>
  <si>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</si>
  <si>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</si>
  <si>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</si>
  <si>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</si>
  <si>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</si>
  <si>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</si>
  <si>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</si>
  <si>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</si>
  <si>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</si>
  <si>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</si>
  <si>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</si>
  <si>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</si>
  <si>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</si>
  <si>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</si>
  <si>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</si>
  <si>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</si>
  <si>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</si>
  <si>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</si>
  <si>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</si>
  <si>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</si>
  <si>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</si>
  <si>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</si>
  <si>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</si>
  <si>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</si>
  <si>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</si>
  <si>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</si>
  <si>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</si>
  <si>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</si>
  <si>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</si>
  <si>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</si>
  <si>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</si>
  <si>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</si>
  <si>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</si>
  <si>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</si>
  <si>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</si>
  <si>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</si>
  <si>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</si>
  <si>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</si>
  <si>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</si>
  <si>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</si>
  <si>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</si>
  <si>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</si>
  <si>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</si>
  <si>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</si>
  <si>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</si>
  <si>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</si>
  <si>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</si>
  <si>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</si>
  <si>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</si>
  <si>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</si>
  <si>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</si>
  <si>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</si>
  <si>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</si>
  <si>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</si>
  <si>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</si>
  <si>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</si>
  <si>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</si>
  <si>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</si>
  <si>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</si>
  <si>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</si>
  <si>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</si>
  <si>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</si>
  <si>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</si>
  <si>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</si>
  <si>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</si>
  <si>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</si>
  <si>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</si>
  <si>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</si>
  <si>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</si>
  <si>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</si>
  <si>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</si>
  <si>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</si>
  <si>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</si>
  <si>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</si>
  <si>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</si>
  <si>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</si>
  <si>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</si>
  <si>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</si>
  <si>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</si>
  <si>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</si>
  <si>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</si>
  <si>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</si>
  <si>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</si>
  <si>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</si>
  <si>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</si>
  <si>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</si>
  <si>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</si>
  <si>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</si>
  <si>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</si>
  <si>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</si>
  <si>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</si>
  <si>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</si>
  <si>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</si>
  <si>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</si>
  <si>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</si>
  <si>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</si>
  <si>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</si>
  <si>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</si>
  <si>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</si>
  <si>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</si>
  <si>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</si>
  <si>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</si>
  <si>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</si>
  <si>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</si>
  <si>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</si>
  <si>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</si>
  <si>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</si>
  <si>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</si>
  <si>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</si>
  <si>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</si>
  <si>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</si>
  <si>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</si>
  <si>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</si>
  <si>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</si>
  <si>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</si>
  <si>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</si>
  <si>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</si>
  <si>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</si>
  <si>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</si>
  <si>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</si>
  <si>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</si>
  <si>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</si>
  <si>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</si>
  <si>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</si>
  <si>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</si>
  <si>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</si>
  <si>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</si>
  <si>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</si>
  <si>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</si>
  <si>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</si>
  <si>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</si>
  <si>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</si>
  <si>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</si>
  <si>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</si>
  <si>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</si>
  <si>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</si>
  <si>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</si>
  <si>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</si>
  <si>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</si>
  <si>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</si>
  <si>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</si>
  <si>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</si>
  <si>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</si>
  <si>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</si>
  <si>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</si>
  <si>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</si>
  <si>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</si>
  <si>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</si>
  <si>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</si>
  <si>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</si>
  <si>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</si>
  <si>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</si>
  <si>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</si>
  <si>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</si>
  <si>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</si>
  <si>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</si>
  <si>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</si>
  <si>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</si>
  <si>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</si>
  <si>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</si>
  <si>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</si>
  <si>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</si>
  <si>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</si>
  <si>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</si>
  <si>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</si>
  <si>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</si>
  <si>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</si>
  <si>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</si>
  <si>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</si>
  <si>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</si>
  <si>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</si>
  <si>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</si>
  <si>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</si>
  <si>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</si>
  <si>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</si>
  <si>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</si>
  <si>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</si>
  <si>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</si>
  <si>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</si>
  <si>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</si>
  <si>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</si>
  <si>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</si>
  <si>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</si>
  <si>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</si>
  <si>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</si>
  <si>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</si>
  <si>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</si>
  <si>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</si>
  <si>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</si>
  <si>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</si>
  <si>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</si>
  <si>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</si>
  <si>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</si>
  <si>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</si>
  <si>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</si>
  <si>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</si>
  <si>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</si>
  <si>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</si>
  <si>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</si>
  <si>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</si>
  <si>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</si>
  <si>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</si>
  <si>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</si>
  <si>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</si>
  <si>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</si>
  <si>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</si>
  <si>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</si>
  <si>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</si>
  <si>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</si>
  <si>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</si>
  <si>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</si>
  <si>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</si>
  <si>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</si>
  <si>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</si>
  <si>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</si>
  <si>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</si>
  <si>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</si>
  <si>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</si>
  <si>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</si>
  <si>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</si>
  <si>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</si>
  <si>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</si>
  <si>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</si>
  <si>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</si>
  <si>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</si>
  <si>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</si>
  <si>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</si>
  <si>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</si>
  <si>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</si>
  <si>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</si>
  <si>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</si>
  <si>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</si>
  <si>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</si>
  <si>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</si>
  <si>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</si>
  <si>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</si>
  <si>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</si>
  <si>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</si>
  <si>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</si>
  <si>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</si>
  <si>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</si>
  <si>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</si>
  <si>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</si>
  <si>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</si>
  <si>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</si>
  <si>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</si>
  <si>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</si>
  <si>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</si>
  <si>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</si>
  <si>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</si>
  <si>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</si>
  <si>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</si>
  <si>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</si>
  <si>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</si>
  <si>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</si>
  <si>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</si>
  <si>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</si>
  <si>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</si>
  <si>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</si>
  <si>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</si>
  <si>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</si>
  <si>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</si>
  <si>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</si>
  <si>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</si>
  <si>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</si>
  <si>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</si>
  <si>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</si>
  <si>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</si>
  <si>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</si>
  <si>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</si>
  <si>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</si>
  <si>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</si>
  <si>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</si>
  <si>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</si>
  <si>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</si>
  <si>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</si>
  <si>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</si>
  <si>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</si>
  <si>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</si>
  <si>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</si>
  <si>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</si>
  <si>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</si>
  <si>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</si>
  <si>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</si>
  <si>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</si>
  <si>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</si>
  <si>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</si>
  <si>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</si>
  <si>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</si>
  <si>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</si>
  <si>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</si>
  <si>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</si>
  <si>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</si>
  <si>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</si>
  <si>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</si>
  <si>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</si>
  <si>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</si>
  <si>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</si>
  <si>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</si>
  <si>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</si>
  <si>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</si>
  <si>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</si>
  <si>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</si>
  <si>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</si>
  <si>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</si>
  <si>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</si>
  <si>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</si>
  <si>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</si>
  <si>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</si>
  <si>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</si>
  <si>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</si>
  <si>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</si>
  <si>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</si>
  <si>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</si>
  <si>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</si>
  <si>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</si>
  <si>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</si>
  <si>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</si>
  <si>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</si>
  <si>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</si>
  <si>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</si>
  <si>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</si>
  <si>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</si>
  <si>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</si>
  <si>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</si>
  <si>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</si>
  <si>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</si>
  <si>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</si>
  <si>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</si>
  <si>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</si>
  <si>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</si>
  <si>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</si>
  <si>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</si>
  <si>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</si>
  <si>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</si>
  <si>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</si>
  <si>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</si>
  <si>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</si>
  <si>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</si>
  <si>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</si>
  <si>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</si>
  <si>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</si>
  <si>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</si>
  <si>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</si>
  <si>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</si>
  <si>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</si>
  <si>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</si>
  <si>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</si>
  <si>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</si>
  <si>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</si>
  <si>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</si>
  <si>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</si>
  <si>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</si>
  <si>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</si>
  <si>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</si>
  <si>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</si>
  <si>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</si>
  <si>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</si>
  <si>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</si>
  <si>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</si>
  <si>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</si>
  <si>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</si>
  <si>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</si>
  <si>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</si>
  <si>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</si>
  <si>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</si>
  <si>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</si>
  <si>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</si>
  <si>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</si>
  <si>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</si>
  <si>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</si>
  <si>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</si>
  <si>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</si>
  <si>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</si>
  <si>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</si>
  <si>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</si>
  <si>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</si>
  <si>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</si>
  <si>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</si>
  <si>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</si>
  <si>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</si>
  <si>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</si>
  <si>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</si>
  <si>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</si>
  <si>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</si>
  <si>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</si>
  <si>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</si>
  <si>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</si>
  <si>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</si>
  <si>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</si>
  <si>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</si>
  <si>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</si>
  <si>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</si>
  <si>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</si>
  <si>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</si>
  <si>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</si>
  <si>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</si>
  <si>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</si>
  <si>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</si>
  <si>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</si>
  <si>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</si>
  <si>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</si>
  <si>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</si>
  <si>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</si>
  <si>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</si>
  <si>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</si>
  <si>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</si>
  <si>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</si>
  <si>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</si>
  <si>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</si>
  <si>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</si>
  <si>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</si>
  <si>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</si>
  <si>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</si>
  <si>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</si>
  <si>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</si>
  <si>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</si>
  <si>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</si>
  <si>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</si>
  <si>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</si>
  <si>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</si>
  <si>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</si>
  <si>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</si>
  <si>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</si>
  <si>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</si>
  <si>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</si>
  <si>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</si>
  <si>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</si>
  <si>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</si>
  <si>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</si>
  <si>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</si>
  <si>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</si>
  <si>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</si>
  <si>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</si>
  <si>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</si>
  <si>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</si>
  <si>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</si>
  <si>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</si>
  <si>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</si>
  <si>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</si>
  <si>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</si>
  <si>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</si>
  <si>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</si>
  <si>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</si>
  <si>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</si>
  <si>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</si>
  <si>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</si>
  <si>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</si>
  <si>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</si>
  <si>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</si>
  <si>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</si>
  <si>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</si>
  <si>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</si>
  <si>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</si>
  <si>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</si>
  <si>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</si>
  <si>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</si>
  <si>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</si>
  <si>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</si>
  <si>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</si>
  <si>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</si>
  <si>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</si>
  <si>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</si>
  <si>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</si>
  <si>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</si>
  <si>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</si>
  <si>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</si>
  <si>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</si>
  <si>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</si>
  <si>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</si>
  <si>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</si>
  <si>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</si>
  <si>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</si>
  <si>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</si>
  <si>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</si>
  <si>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</si>
  <si>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</si>
  <si>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</si>
  <si>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</si>
  <si>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</si>
  <si>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</si>
  <si>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</si>
  <si>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</si>
  <si>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</si>
  <si>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</si>
  <si>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</si>
  <si>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</si>
  <si>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</si>
  <si>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</si>
  <si>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</si>
  <si>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</si>
  <si>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</si>
  <si>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</si>
  <si>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</si>
  <si>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</si>
  <si>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</si>
  <si>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</si>
  <si>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</si>
  <si>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</si>
  <si>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</si>
  <si>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</si>
  <si>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</si>
  <si>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</si>
  <si>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</si>
  <si>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</si>
  <si>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</si>
  <si>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</si>
  <si>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</si>
  <si>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</si>
  <si>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</si>
  <si>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</si>
  <si>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</si>
  <si>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</si>
  <si>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</si>
  <si>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</si>
  <si>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</si>
  <si>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</si>
  <si>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</si>
  <si>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</si>
  <si>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</si>
  <si>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</si>
  <si>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</si>
  <si>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</si>
  <si>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</si>
  <si>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</si>
  <si>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</si>
  <si>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</si>
  <si>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</si>
  <si>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</si>
  <si>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</si>
  <si>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</si>
  <si>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</si>
  <si>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</si>
  <si>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</si>
  <si>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</si>
  <si>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</si>
  <si>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</si>
  <si>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</si>
  <si>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</si>
  <si>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</si>
  <si>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</si>
  <si>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</si>
  <si>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</si>
  <si>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</si>
  <si>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</si>
  <si>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</si>
  <si>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</si>
  <si>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</si>
  <si>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</si>
  <si>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</si>
  <si>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</si>
  <si>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</si>
  <si>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</si>
  <si>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</si>
  <si>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</si>
  <si>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</si>
  <si>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</si>
  <si>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</si>
  <si>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</si>
  <si>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</si>
  <si>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</si>
  <si>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</si>
  <si>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</si>
  <si>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</si>
  <si>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</si>
  <si>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</si>
  <si>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</si>
  <si>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</si>
  <si>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</si>
  <si>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</si>
  <si>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</si>
  <si>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</si>
  <si>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</si>
  <si>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</si>
  <si>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</si>
  <si>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</si>
  <si>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</si>
  <si>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</si>
  <si>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</si>
  <si>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</si>
  <si>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</si>
  <si>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</si>
  <si>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</si>
  <si>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</si>
  <si>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</si>
  <si>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</si>
  <si>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</si>
  <si>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</si>
  <si>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</si>
  <si>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</si>
  <si>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</si>
  <si>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</si>
  <si>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</si>
  <si>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</si>
  <si>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</si>
  <si>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</si>
  <si>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</si>
  <si>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</si>
  <si>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</si>
  <si>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</si>
  <si>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</si>
  <si>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</si>
  <si>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</si>
  <si>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</si>
  <si>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</si>
  <si>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</si>
  <si>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</si>
  <si>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</si>
  <si>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</si>
  <si>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</si>
  <si>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</si>
  <si>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</si>
  <si>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</si>
  <si>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</si>
  <si>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</si>
  <si>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</si>
  <si>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</si>
  <si>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</si>
  <si>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</si>
  <si>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</si>
  <si>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</si>
  <si>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</si>
  <si>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</si>
  <si>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</si>
  <si>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</si>
  <si>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</si>
  <si>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</si>
  <si>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</si>
  <si>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</si>
  <si>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</si>
  <si>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</si>
  <si>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</si>
  <si>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</si>
  <si>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</si>
  <si>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</si>
  <si>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</si>
  <si>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</si>
  <si>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</si>
  <si>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</si>
  <si>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</si>
  <si>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</si>
  <si>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</si>
  <si>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</si>
  <si>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</si>
  <si>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</si>
  <si>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</si>
  <si>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</si>
  <si>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</si>
  <si>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</si>
  <si>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</si>
  <si>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</si>
  <si>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</si>
  <si>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</si>
  <si>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</si>
  <si>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</si>
  <si>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</si>
  <si>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</si>
  <si>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</si>
  <si>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</si>
  <si>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</si>
  <si>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</si>
  <si>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</si>
  <si>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</si>
  <si>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</si>
  <si>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</si>
  <si>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</si>
  <si>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</si>
  <si>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</si>
  <si>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</si>
  <si>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</si>
  <si>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</si>
  <si>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</si>
  <si>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</si>
  <si>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</si>
  <si>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</si>
  <si>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</si>
  <si>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</si>
  <si>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</si>
  <si>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</si>
  <si>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</si>
  <si>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</si>
  <si>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</si>
  <si>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</si>
  <si>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</si>
  <si>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</si>
  <si>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</si>
  <si>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</si>
  <si>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</si>
  <si>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</si>
  <si>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</si>
  <si>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</si>
  <si>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</si>
  <si>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</si>
  <si>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</si>
  <si>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</si>
  <si>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</si>
  <si>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</si>
  <si>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</si>
  <si>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</si>
  <si>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</si>
  <si>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</si>
  <si>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</si>
  <si>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</si>
  <si>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</si>
  <si>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</si>
  <si>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</si>
  <si>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</si>
  <si>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</si>
  <si>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</si>
  <si>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</si>
  <si>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</si>
  <si>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</si>
  <si>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</si>
  <si>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</si>
  <si>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</si>
  <si>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</si>
  <si>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</si>
  <si>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</si>
  <si>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</si>
  <si>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</si>
  <si>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</si>
  <si>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</si>
  <si>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</si>
  <si>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</si>
  <si>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</si>
  <si>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</si>
  <si>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</si>
  <si>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</si>
  <si>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</si>
  <si>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</si>
  <si>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</si>
  <si>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</si>
  <si>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</si>
  <si>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</si>
  <si>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</si>
  <si>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</si>
  <si>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</si>
  <si>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</si>
  <si>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</si>
  <si>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</si>
  <si>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</si>
  <si>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</si>
  <si>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</si>
  <si>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</si>
  <si>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</si>
  <si>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</si>
  <si>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</si>
  <si>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</si>
  <si>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</si>
  <si>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</si>
  <si>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</si>
  <si>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</si>
  <si>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</si>
  <si>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</si>
  <si>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</si>
  <si>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</si>
  <si>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</si>
  <si>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</si>
  <si>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</si>
  <si>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</si>
  <si>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</si>
  <si>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</si>
  <si>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</si>
  <si>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</si>
  <si>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</si>
  <si>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</si>
  <si>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</si>
  <si>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</si>
  <si>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</si>
  <si>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</si>
  <si>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</si>
  <si>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</si>
  <si>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</si>
  <si>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</si>
  <si>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</si>
  <si>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</si>
  <si>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</si>
  <si>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</si>
  <si>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</si>
  <si>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</si>
  <si>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</si>
  <si>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</si>
  <si>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</si>
  <si>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</si>
  <si>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</si>
  <si>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</si>
  <si>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</si>
  <si>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</si>
  <si>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</si>
  <si>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</si>
  <si>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</si>
  <si>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</si>
  <si>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</si>
  <si>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</si>
  <si>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</si>
  <si>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</si>
  <si>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</si>
  <si>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</si>
  <si>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</si>
  <si>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</si>
  <si>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</si>
  <si>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</si>
  <si>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</si>
  <si>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</si>
  <si>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</si>
  <si>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</si>
  <si>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</si>
  <si>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</si>
  <si>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</si>
  <si>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</si>
  <si>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</si>
  <si>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</si>
  <si>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</si>
  <si>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</si>
  <si>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</si>
  <si>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</si>
  <si>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</si>
  <si>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</si>
  <si>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</si>
  <si>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</si>
  <si>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</si>
  <si>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</si>
  <si>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</si>
  <si>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</si>
  <si>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</si>
  <si>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</si>
  <si>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</si>
  <si>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</si>
  <si>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</si>
  <si>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</si>
  <si>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</si>
  <si>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</si>
  <si>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</si>
  <si>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</si>
  <si>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</si>
  <si>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</si>
  <si>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</si>
  <si>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</si>
  <si>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</si>
  <si>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</si>
  <si>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</si>
  <si>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</si>
  <si>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</si>
  <si>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</si>
  <si>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</si>
  <si>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</si>
  <si>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</si>
  <si>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</si>
  <si>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</si>
  <si>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</si>
  <si>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</si>
  <si>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</si>
  <si>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</si>
  <si>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</si>
  <si>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</si>
  <si>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</si>
  <si>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</si>
  <si>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</si>
  <si>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</si>
  <si>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</si>
  <si>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</si>
  <si>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</si>
  <si>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</si>
  <si>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</si>
  <si>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</si>
  <si>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</si>
  <si>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</si>
  <si>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</si>
  <si>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</si>
  <si>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</si>
  <si>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</si>
  <si>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</si>
  <si>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</si>
  <si>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</si>
  <si>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</si>
  <si>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</si>
  <si>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</si>
  <si>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</si>
  <si>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</si>
  <si>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</si>
  <si>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</si>
  <si>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</si>
  <si>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</si>
  <si>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</si>
  <si>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</si>
  <si>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</si>
  <si>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</si>
  <si>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</si>
  <si>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</si>
  <si>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</si>
  <si>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</si>
  <si>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</si>
  <si>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</si>
  <si>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</si>
  <si>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</si>
  <si>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</si>
  <si>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</si>
  <si>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</si>
  <si>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</si>
  <si>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</si>
  <si>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</si>
  <si>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</si>
  <si>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</si>
  <si>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</si>
  <si>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</si>
  <si>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</si>
  <si>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</si>
  <si>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</si>
  <si>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</si>
  <si>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</si>
  <si>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</si>
  <si>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</si>
  <si>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</si>
  <si>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</si>
  <si>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</si>
  <si>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</si>
  <si>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</si>
  <si>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</si>
  <si>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</si>
  <si>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</si>
  <si>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</si>
  <si>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</si>
  <si>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</si>
  <si>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</si>
  <si>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</si>
  <si>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</si>
  <si>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</si>
  <si>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</si>
  <si>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</si>
  <si>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</si>
  <si>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</si>
  <si>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</si>
  <si>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</si>
  <si>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</si>
  <si>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</si>
  <si>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</si>
  <si>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</si>
  <si>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</si>
  <si>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</si>
  <si>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</si>
  <si>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</si>
  <si>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</si>
  <si>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</si>
  <si>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</si>
  <si>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</si>
  <si>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</si>
  <si>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</si>
  <si>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</si>
  <si>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</si>
  <si>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</si>
  <si>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</si>
  <si>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</si>
  <si>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</si>
  <si>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</si>
  <si>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</si>
  <si>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</si>
  <si>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</si>
  <si>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</si>
  <si>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</si>
  <si>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</si>
  <si>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</si>
  <si>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</si>
  <si>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</si>
  <si>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</si>
  <si>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</si>
  <si>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</si>
  <si>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</si>
  <si>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</si>
  <si>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</si>
  <si>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</si>
  <si>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</si>
  <si>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</si>
  <si>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</si>
  <si>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</si>
  <si>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</si>
  <si>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</si>
  <si>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</si>
  <si>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</si>
  <si>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</si>
  <si>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</si>
  <si>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</si>
  <si>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</si>
  <si>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</si>
  <si>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</si>
  <si>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</si>
  <si>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</si>
  <si>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</si>
  <si>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</si>
  <si>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</si>
  <si>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</si>
  <si>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</si>
  <si>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</si>
  <si>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</si>
  <si>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</si>
  <si>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</si>
  <si>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</si>
  <si>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</si>
  <si>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</si>
  <si>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</si>
  <si>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</si>
  <si>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</si>
  <si>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</si>
  <si>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</si>
  <si>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</si>
  <si>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</si>
  <si>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</si>
  <si>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</si>
  <si>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</si>
  <si>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</si>
  <si>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</si>
  <si>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</si>
  <si>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</si>
  <si>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</si>
  <si>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</si>
  <si>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</si>
  <si>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</si>
  <si>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</si>
  <si>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</si>
  <si>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</si>
  <si>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</si>
  <si>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</si>
  <si>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</si>
  <si>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</si>
  <si>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</si>
  <si>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</si>
  <si>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</si>
  <si>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</si>
  <si>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</si>
  <si>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</si>
  <si>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</si>
  <si>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</si>
  <si>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</si>
  <si>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</si>
  <si>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</si>
  <si>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</si>
  <si>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</si>
  <si>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</si>
  <si>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</si>
  <si>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</si>
  <si>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</si>
  <si>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</si>
  <si>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</si>
  <si>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</si>
  <si>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</si>
  <si>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</si>
  <si>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</si>
  <si>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</si>
  <si>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</si>
  <si>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</si>
  <si>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</si>
  <si>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</si>
  <si>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</si>
  <si>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</si>
  <si>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</si>
  <si>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</si>
  <si>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</si>
  <si>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</si>
  <si>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</si>
  <si>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</si>
  <si>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</si>
  <si>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</si>
  <si>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</si>
  <si>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</si>
  <si>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</si>
  <si>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</si>
  <si>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</si>
  <si>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</si>
  <si>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</si>
  <si>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</si>
  <si>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</si>
  <si>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</si>
  <si>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</si>
  <si>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</si>
  <si>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</si>
  <si>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</si>
  <si>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</si>
  <si>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</si>
  <si>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</si>
  <si>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</si>
  <si>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</si>
  <si>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</si>
  <si>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</si>
  <si>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</si>
  <si>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</si>
  <si>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</si>
  <si>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</si>
  <si>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</si>
  <si>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</si>
  <si>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</si>
  <si>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</si>
  <si>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</si>
  <si>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</si>
  <si>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</si>
  <si>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</si>
  <si>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</si>
  <si>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</si>
  <si>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</si>
  <si>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</si>
  <si>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</si>
  <si>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</si>
  <si>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</si>
  <si>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</si>
  <si>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</si>
  <si>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</si>
  <si>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</si>
  <si>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</si>
  <si>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</si>
  <si>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</si>
  <si>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</si>
  <si>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</si>
  <si>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</si>
  <si>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</si>
  <si>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</si>
  <si>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</si>
  <si>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</si>
  <si>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</si>
  <si>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</si>
  <si>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</si>
  <si>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</si>
  <si>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</si>
  <si>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</si>
  <si>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</si>
  <si>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</si>
  <si>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</si>
  <si>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</si>
  <si>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</si>
  <si>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</si>
  <si>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</si>
  <si>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</si>
  <si>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</si>
  <si>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</si>
  <si>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</si>
  <si>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</si>
  <si>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</si>
  <si>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</si>
  <si>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</si>
  <si>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</si>
  <si>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</si>
  <si>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</si>
  <si>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</si>
  <si>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</si>
  <si>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</si>
  <si>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</si>
  <si>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</si>
  <si>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</si>
  <si>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</si>
  <si>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</si>
  <si>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</si>
  <si>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</si>
  <si>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</si>
  <si>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</si>
  <si>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</si>
  <si>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</si>
  <si>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</si>
  <si>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</si>
  <si>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</si>
  <si>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</si>
  <si>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</si>
  <si>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</si>
  <si>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</si>
  <si>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</si>
  <si>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</si>
  <si>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</si>
  <si>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</si>
  <si>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</si>
  <si>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</si>
  <si>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</si>
  <si>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</si>
  <si>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</si>
  <si>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</si>
  <si>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</si>
  <si>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</si>
  <si>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</si>
  <si>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</si>
  <si>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</si>
  <si>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</si>
  <si>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</si>
  <si>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</si>
  <si>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</si>
  <si>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</si>
  <si>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</si>
  <si>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</si>
  <si>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</si>
  <si>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</si>
  <si>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</si>
  <si>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</si>
  <si>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</si>
  <si>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</si>
  <si>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</si>
  <si>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</si>
  <si>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</si>
  <si>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</si>
  <si>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</si>
  <si>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</si>
  <si>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</si>
  <si>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</si>
  <si>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</si>
  <si>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</si>
  <si>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</si>
  <si>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</si>
  <si>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</si>
  <si>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</si>
  <si>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</si>
  <si>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</si>
  <si>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</si>
  <si>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</si>
  <si>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</si>
  <si>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</si>
  <si>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</si>
  <si>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</si>
  <si>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</si>
  <si>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</si>
  <si>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</si>
  <si>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</si>
  <si>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</si>
  <si>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</si>
  <si>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</si>
  <si>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</si>
  <si>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</si>
  <si>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</si>
  <si>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</si>
  <si>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</si>
  <si>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</si>
  <si>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</si>
  <si>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</si>
  <si>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</si>
  <si>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</si>
  <si>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</si>
  <si>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</si>
  <si>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</si>
  <si>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</si>
  <si>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</si>
  <si>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</si>
  <si>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</si>
  <si>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</si>
  <si>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</si>
  <si>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</si>
  <si>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</si>
  <si>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</si>
  <si>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</si>
  <si>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</si>
  <si>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</si>
  <si>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</si>
  <si>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</si>
  <si>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</si>
  <si>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</si>
  <si>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</si>
  <si>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</si>
  <si>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</si>
  <si>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</si>
  <si>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</si>
  <si>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</si>
  <si>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</si>
  <si>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</si>
  <si>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</si>
  <si>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</si>
  <si>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</si>
  <si>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</si>
  <si>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</si>
  <si>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</si>
  <si>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</si>
  <si>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</si>
  <si>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</si>
  <si>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</si>
  <si>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</si>
  <si>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</si>
  <si>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</si>
  <si>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</si>
  <si>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</si>
  <si>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</si>
  <si>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</si>
  <si>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</si>
  <si>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</si>
  <si>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</si>
  <si>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</si>
  <si>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</si>
  <si>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</si>
  <si>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</si>
  <si>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</si>
  <si>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</si>
  <si>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</si>
  <si>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</si>
  <si>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</si>
  <si>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</si>
  <si>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</si>
  <si>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</si>
  <si>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</si>
  <si>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</si>
  <si>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</si>
  <si>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</si>
  <si>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</si>
  <si>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</si>
  <si>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</si>
  <si>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</si>
  <si>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</si>
  <si>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</si>
  <si>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</si>
  <si>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</si>
  <si>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</si>
  <si>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</si>
  <si>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</si>
  <si>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</si>
  <si>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</si>
  <si>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</si>
  <si>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</si>
  <si>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</si>
  <si>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</si>
  <si>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</si>
  <si>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</si>
  <si>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</si>
  <si>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</si>
  <si>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</si>
  <si>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</si>
  <si>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</si>
  <si>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</si>
  <si>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</si>
  <si>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</si>
  <si>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</si>
  <si>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</si>
  <si>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</si>
  <si>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</si>
  <si>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</si>
  <si>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</si>
  <si>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</si>
  <si>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</si>
  <si>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</si>
  <si>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</si>
  <si>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</si>
  <si>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</si>
  <si>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</si>
  <si>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</si>
  <si>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</si>
  <si>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</si>
  <si>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</si>
  <si>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</si>
  <si>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</si>
  <si>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</si>
  <si>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</si>
  <si>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</si>
  <si>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</si>
  <si>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</si>
  <si>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</si>
  <si>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</si>
  <si>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</si>
  <si>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</si>
  <si>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</si>
  <si>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</si>
  <si>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</si>
  <si>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</si>
  <si>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</si>
  <si>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</si>
  <si>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</si>
  <si>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</si>
  <si>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</si>
  <si>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</si>
  <si>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</si>
  <si>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</si>
  <si>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</si>
  <si>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</si>
  <si>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</si>
  <si>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</si>
  <si>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</si>
  <si>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</si>
  <si>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</si>
  <si>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</si>
  <si>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</si>
  <si>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</si>
  <si>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</si>
  <si>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</si>
  <si>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</si>
  <si>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</si>
  <si>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</si>
  <si>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</si>
  <si>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</si>
  <si>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</si>
  <si>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</si>
  <si>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</si>
  <si>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</si>
  <si>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</si>
  <si>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</si>
  <si>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</si>
  <si>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</si>
  <si>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</si>
  <si>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</si>
  <si>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</si>
  <si>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</si>
  <si>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</si>
  <si>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</si>
  <si>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</si>
  <si>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</si>
  <si>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</si>
  <si>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</si>
  <si>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</si>
  <si>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</si>
  <si>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</si>
  <si>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</si>
  <si>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</si>
  <si>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</si>
  <si>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</si>
  <si>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</si>
  <si>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</si>
  <si>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</si>
  <si>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</si>
  <si>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</si>
  <si>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</si>
  <si>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</si>
  <si>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</si>
  <si>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</si>
  <si>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</si>
  <si>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</si>
  <si>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</si>
  <si>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</si>
  <si>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</si>
  <si>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</si>
  <si>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</si>
  <si>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</si>
  <si>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</si>
  <si>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</si>
  <si>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</si>
  <si>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</si>
  <si>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</si>
  <si>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</si>
  <si>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</si>
  <si>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</si>
  <si>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</si>
  <si>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</si>
  <si>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</si>
  <si>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</si>
  <si>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</si>
  <si>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</si>
  <si>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</si>
  <si>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</si>
  <si>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</si>
  <si>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</si>
  <si>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</si>
  <si>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</si>
  <si>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</si>
  <si>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</si>
  <si>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</si>
  <si>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</si>
  <si>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</si>
  <si>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</si>
  <si>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</si>
  <si>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</si>
  <si>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</si>
  <si>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</si>
  <si>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</si>
  <si>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</si>
  <si>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</si>
  <si>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</si>
  <si>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</si>
  <si>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</si>
  <si>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</si>
  <si>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</si>
  <si>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</si>
  <si>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</si>
  <si>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</si>
  <si>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</si>
  <si>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</si>
  <si>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</si>
  <si>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</si>
  <si>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</si>
  <si>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</si>
  <si>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</si>
  <si>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</si>
  <si>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</si>
  <si>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</si>
  <si>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</si>
  <si>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</si>
  <si>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</si>
  <si>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</si>
  <si>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</si>
  <si>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</si>
  <si>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</si>
  <si>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</si>
  <si>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</si>
  <si>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</si>
  <si>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</si>
  <si>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</si>
  <si>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</si>
  <si>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</si>
  <si>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</si>
  <si>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</si>
  <si>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</si>
  <si>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</si>
  <si>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</si>
  <si>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</si>
  <si>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</si>
  <si>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</si>
  <si>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</si>
  <si>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</si>
  <si>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</si>
  <si>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</si>
  <si>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</si>
  <si>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</si>
  <si>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</si>
  <si>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</si>
  <si>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</si>
  <si>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</si>
  <si>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</si>
  <si>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</si>
  <si>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</si>
  <si>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</si>
  <si>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</si>
  <si>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</si>
  <si>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</si>
  <si>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</si>
  <si>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</si>
  <si>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</si>
  <si>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</si>
  <si>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</si>
  <si>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</si>
  <si>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</si>
  <si>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</si>
  <si>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</si>
  <si>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</si>
  <si>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</si>
  <si>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</si>
  <si>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</si>
  <si>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</si>
  <si>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</si>
  <si>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</si>
  <si>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</si>
  <si>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</si>
  <si>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</si>
  <si>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</si>
  <si>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</si>
  <si>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</si>
  <si>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</si>
  <si>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</si>
  <si>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</si>
  <si>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</si>
  <si>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</si>
  <si>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</si>
  <si>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</si>
  <si>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</si>
  <si>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</si>
  <si>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</si>
  <si>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</si>
  <si>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</si>
  <si>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</si>
  <si>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</si>
  <si>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</si>
  <si>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</si>
  <si>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</si>
  <si>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</si>
  <si>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</si>
  <si>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</si>
  <si>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</si>
  <si>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</si>
  <si>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</si>
  <si>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</si>
  <si>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</si>
  <si>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</si>
  <si>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</si>
  <si>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</si>
  <si>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</si>
  <si>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</si>
  <si>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</si>
  <si>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</si>
  <si>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</si>
  <si>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</si>
  <si>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</si>
  <si>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</si>
  <si>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</si>
  <si>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</si>
  <si>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</si>
  <si>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</si>
  <si>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</si>
  <si>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</si>
  <si>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</si>
  <si>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</si>
  <si>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</si>
  <si>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</si>
  <si>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</si>
  <si>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</si>
  <si>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</si>
  <si>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</si>
  <si>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</si>
  <si>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</si>
  <si>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</si>
  <si>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</si>
  <si>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</si>
  <si>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</si>
  <si>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</si>
  <si>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</si>
  <si>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</si>
  <si>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</si>
  <si>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</si>
  <si>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</si>
  <si>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</si>
  <si>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</si>
  <si>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</si>
  <si>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</si>
  <si>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</si>
  <si>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</si>
  <si>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</si>
  <si>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</si>
  <si>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</si>
  <si>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</si>
  <si>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</si>
  <si>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</si>
  <si>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</si>
  <si>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</si>
  <si>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</si>
  <si>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</si>
  <si>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</si>
  <si>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</si>
  <si>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</si>
  <si>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</si>
  <si>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</si>
  <si>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</si>
  <si>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</si>
  <si>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</si>
  <si>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</si>
  <si>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</si>
  <si>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</si>
  <si>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</si>
  <si>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</si>
  <si>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</si>
  <si>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</si>
  <si>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</si>
  <si>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</si>
  <si>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</si>
  <si>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</si>
  <si>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</si>
  <si>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</si>
  <si>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</si>
  <si>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</si>
  <si>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</si>
  <si>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</si>
  <si>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</si>
  <si>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</si>
  <si>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</si>
  <si>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</si>
  <si>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</si>
  <si>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</si>
  <si>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</si>
  <si>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</si>
  <si>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</si>
  <si>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</si>
  <si>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</si>
  <si>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</si>
  <si>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</si>
  <si>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</si>
  <si>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</si>
  <si>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</si>
  <si>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</si>
  <si>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</si>
  <si>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</si>
  <si>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</si>
  <si>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</si>
  <si>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</si>
  <si>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</si>
  <si>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</si>
  <si>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</si>
  <si>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</si>
  <si>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</si>
  <si>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</si>
  <si>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</si>
  <si>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</si>
  <si>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</si>
  <si>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</si>
  <si>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</si>
  <si>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</si>
  <si>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</si>
  <si>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</si>
  <si>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</si>
  <si>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</si>
  <si>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</si>
  <si>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</si>
  <si>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</si>
  <si>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</si>
  <si>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</si>
  <si>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</si>
  <si>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</si>
  <si>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</si>
  <si>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</si>
  <si>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</si>
  <si>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</si>
  <si>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</si>
  <si>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</si>
  <si>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</si>
  <si>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</si>
  <si>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</si>
  <si>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</si>
  <si>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</si>
  <si>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</si>
  <si>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</si>
  <si>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</si>
  <si>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</si>
  <si>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</si>
  <si>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</si>
  <si>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</si>
  <si>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</si>
  <si>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</si>
  <si>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</si>
  <si>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</si>
  <si>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</si>
  <si>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</si>
  <si>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</si>
  <si>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</si>
  <si>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</si>
  <si>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</si>
  <si>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</si>
  <si>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</si>
  <si>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</si>
  <si>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</si>
  <si>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</si>
  <si>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</si>
  <si>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</si>
  <si>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</si>
  <si>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</si>
  <si>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</si>
  <si>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</si>
  <si>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</si>
  <si>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</si>
  <si>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</si>
  <si>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</si>
  <si>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</si>
  <si>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</si>
  <si>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</si>
  <si>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</si>
  <si>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</si>
  <si>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</si>
  <si>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</si>
  <si>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</si>
  <si>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</si>
  <si>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</si>
  <si>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</si>
  <si>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</si>
  <si>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</si>
  <si>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</si>
  <si>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</si>
  <si>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</si>
  <si>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</si>
  <si>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</si>
  <si>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</si>
  <si>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</si>
  <si>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</si>
  <si>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</si>
  <si>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</si>
  <si>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</si>
  <si>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</si>
  <si>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</si>
  <si>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</si>
  <si>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</si>
  <si>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</si>
  <si>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</si>
  <si>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</si>
  <si>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</si>
  <si>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</si>
  <si>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</si>
  <si>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</si>
  <si>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</si>
  <si>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</si>
  <si>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</si>
  <si>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</si>
  <si>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</si>
  <si>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</si>
  <si>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</si>
  <si>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</si>
  <si>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</si>
  <si>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</si>
  <si>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</si>
  <si>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</si>
  <si>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</si>
  <si>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</si>
  <si>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</si>
  <si>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</si>
  <si>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</si>
  <si>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</si>
  <si>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</si>
  <si>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</si>
  <si>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</si>
  <si>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</si>
  <si>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</si>
  <si>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</si>
  <si>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</si>
  <si>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</si>
  <si>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</si>
  <si>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</si>
  <si>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</si>
  <si>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</si>
  <si>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</si>
  <si>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</si>
  <si>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</si>
  <si>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</si>
  <si>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</si>
  <si>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</si>
  <si>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</si>
  <si>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</si>
  <si>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</si>
  <si>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</si>
  <si>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</si>
  <si>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</si>
  <si>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</si>
  <si>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</si>
  <si>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</si>
  <si>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</si>
  <si>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</si>
  <si>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</si>
  <si>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</si>
  <si>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</si>
  <si>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</si>
  <si>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</si>
  <si>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</si>
  <si>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</si>
  <si>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</si>
  <si>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</si>
  <si>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</si>
  <si>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</si>
  <si>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</si>
  <si>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</si>
  <si>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</si>
  <si>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</si>
  <si>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</si>
  <si>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</si>
  <si>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</si>
  <si>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</si>
  <si>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</si>
  <si>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</si>
  <si>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</si>
  <si>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</si>
  <si>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</si>
  <si>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</si>
  <si>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</si>
  <si>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</si>
  <si>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</si>
  <si>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</si>
  <si>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</si>
  <si>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</si>
  <si>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</si>
  <si>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</si>
  <si>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</si>
  <si>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</si>
  <si>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</si>
  <si>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</si>
  <si>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</si>
  <si>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</si>
  <si>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</si>
  <si>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</si>
  <si>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</si>
  <si>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</si>
  <si>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</si>
  <si>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</si>
  <si>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</si>
  <si>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</si>
  <si>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</si>
  <si>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</si>
  <si>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</si>
  <si>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</si>
  <si>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</si>
  <si>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</si>
  <si>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</si>
  <si>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</si>
  <si>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</si>
  <si>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</si>
  <si>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</si>
  <si>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</si>
  <si>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</si>
  <si>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</si>
  <si>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</si>
  <si>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</si>
  <si>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</si>
  <si>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</si>
  <si>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</si>
  <si>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</si>
  <si>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</si>
  <si>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</si>
  <si>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</si>
  <si>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</si>
  <si>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</si>
  <si>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</si>
  <si>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</si>
  <si>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</si>
  <si>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</si>
  <si>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</si>
  <si>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</si>
  <si>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</si>
  <si>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</si>
  <si>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</si>
  <si>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</si>
  <si>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</si>
  <si>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</si>
  <si>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</si>
  <si>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</si>
  <si>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</si>
  <si>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</si>
  <si>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</si>
  <si>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</si>
  <si>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</si>
  <si>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</si>
  <si>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</si>
  <si>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</si>
  <si>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</si>
  <si>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</si>
  <si>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</si>
  <si>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</si>
  <si>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</si>
  <si>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</si>
  <si>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</si>
  <si>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</si>
  <si>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</si>
  <si>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</si>
  <si>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</si>
  <si>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</si>
  <si>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</si>
  <si>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</si>
  <si>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</si>
  <si>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</si>
  <si>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</si>
  <si>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</si>
  <si>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</si>
  <si>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</si>
  <si>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</si>
  <si>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</si>
  <si>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</si>
  <si>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</si>
  <si>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</si>
  <si>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</si>
  <si>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</si>
  <si>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</si>
  <si>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</si>
  <si>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</si>
  <si>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</si>
  <si>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</si>
  <si>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</si>
  <si>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</si>
  <si>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</si>
  <si>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</si>
  <si>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</si>
  <si>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</si>
  <si>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</si>
  <si>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</si>
  <si>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</si>
  <si>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</si>
  <si>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</si>
  <si>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</si>
  <si>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</si>
  <si>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</si>
  <si>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</si>
  <si>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</si>
  <si>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</si>
  <si>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</si>
  <si>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</si>
  <si>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</si>
  <si>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</si>
  <si>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</si>
  <si>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</si>
  <si>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</si>
  <si>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</si>
  <si>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</si>
  <si>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</si>
  <si>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</si>
  <si>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</si>
  <si>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</si>
  <si>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</si>
  <si>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</si>
  <si>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</si>
  <si>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</si>
  <si>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</si>
  <si>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</si>
  <si>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</si>
  <si>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</si>
  <si>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</si>
  <si>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</si>
  <si>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</si>
  <si>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</si>
  <si>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</si>
  <si>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</si>
  <si>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</si>
  <si>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</si>
  <si>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</si>
  <si>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</si>
  <si>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</si>
  <si>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</si>
  <si>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</si>
  <si>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</si>
  <si>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</si>
  <si>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</si>
  <si>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</si>
  <si>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</si>
  <si>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</si>
  <si>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</si>
  <si>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</si>
  <si>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</si>
  <si>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</si>
  <si>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</si>
  <si>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</si>
  <si>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</si>
  <si>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</si>
  <si>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</si>
  <si>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</si>
  <si>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</si>
  <si>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</si>
  <si>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</si>
  <si>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</si>
  <si>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</si>
  <si>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</si>
  <si>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</si>
  <si>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</si>
  <si>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</si>
  <si>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</si>
  <si>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</si>
  <si>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</si>
  <si>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</si>
  <si>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</si>
  <si>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</si>
  <si>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</si>
  <si>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</si>
  <si>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</si>
  <si>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</si>
  <si>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</si>
  <si>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</si>
  <si>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</si>
  <si>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</si>
  <si>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</si>
  <si>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</si>
  <si>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</si>
  <si>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</si>
  <si>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</si>
  <si>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</si>
  <si>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</si>
  <si>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</si>
  <si>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</si>
  <si>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</si>
  <si>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</si>
  <si>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</si>
  <si>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</si>
  <si>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</si>
  <si>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</si>
  <si>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</si>
  <si>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</si>
  <si>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</si>
  <si>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</si>
  <si>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</si>
  <si>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</si>
  <si>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</si>
  <si>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</si>
  <si>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</si>
  <si>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</si>
  <si>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</si>
  <si>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</si>
  <si>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</si>
  <si>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</si>
  <si>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</si>
  <si>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</si>
  <si>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</si>
  <si>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</si>
  <si>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</si>
  <si>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</si>
  <si>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</si>
  <si>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</si>
  <si>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</si>
  <si>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</si>
  <si>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</si>
  <si>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</si>
  <si>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</si>
  <si>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</si>
  <si>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</si>
  <si>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</si>
  <si>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</si>
  <si>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</si>
  <si>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</si>
  <si>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</si>
  <si>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</si>
  <si>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</si>
  <si>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</si>
  <si>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</si>
  <si>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</si>
  <si>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</si>
  <si>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</si>
  <si>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</si>
  <si>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</si>
  <si>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</si>
  <si>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</si>
  <si>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</si>
  <si>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</si>
  <si>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</si>
  <si>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</si>
  <si>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</si>
  <si>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</si>
  <si>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</si>
  <si>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</si>
  <si>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</si>
  <si>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</si>
  <si>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</si>
  <si>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</si>
  <si>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</si>
  <si>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</si>
  <si>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</si>
  <si>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</si>
  <si>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</si>
  <si>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</si>
  <si>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</si>
  <si>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</si>
  <si>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</si>
  <si>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</si>
  <si>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</si>
  <si>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</si>
  <si>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</si>
  <si>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</si>
  <si>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</si>
  <si>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</si>
  <si>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</si>
  <si>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</si>
  <si>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</si>
  <si>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</si>
  <si>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</si>
  <si>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</si>
  <si>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</si>
  <si>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</si>
  <si>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</si>
  <si>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</si>
  <si>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</si>
  <si>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</si>
  <si>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</si>
  <si>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</si>
  <si>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</si>
  <si>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</si>
  <si>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</si>
  <si>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</si>
  <si>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</si>
  <si>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</si>
  <si>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</si>
  <si>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</si>
  <si>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</si>
  <si>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</si>
  <si>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</si>
  <si>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</si>
  <si>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</si>
  <si>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</si>
  <si>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</si>
  <si>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</si>
  <si>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</si>
  <si>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</si>
  <si>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</si>
  <si>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</si>
  <si>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</si>
  <si>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</si>
  <si>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</si>
  <si>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</si>
  <si>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</si>
  <si>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</si>
  <si>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</si>
  <si>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</si>
  <si>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</si>
  <si>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</si>
  <si>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</si>
  <si>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</si>
  <si>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</si>
  <si>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</si>
  <si>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</si>
  <si>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</si>
  <si>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</si>
  <si>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</si>
  <si>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</si>
  <si>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</si>
  <si>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</si>
  <si>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</si>
  <si>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</si>
  <si>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</si>
  <si>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</si>
  <si>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</si>
  <si>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</si>
  <si>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</si>
  <si>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</si>
  <si>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</si>
  <si>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</si>
  <si>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</si>
  <si>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</si>
  <si>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</si>
  <si>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</si>
  <si>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</si>
  <si>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</si>
  <si>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</si>
  <si>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</si>
  <si>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</si>
  <si>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</si>
  <si>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</si>
  <si>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</si>
  <si>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</si>
  <si>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</si>
  <si>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</si>
  <si>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</si>
  <si>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</si>
  <si>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</si>
  <si>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</si>
  <si>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</si>
  <si>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</si>
  <si>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</si>
  <si>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</si>
  <si>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</si>
  <si>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</si>
  <si>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</si>
  <si>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</si>
  <si>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</si>
  <si>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</si>
  <si>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</si>
  <si>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</si>
  <si>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</si>
  <si>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</si>
  <si>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</si>
  <si>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</si>
  <si>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</si>
  <si>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</si>
  <si>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</si>
  <si>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</si>
  <si>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</si>
  <si>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</si>
  <si>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</si>
  <si>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</si>
  <si>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</si>
  <si>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</si>
  <si>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</si>
  <si>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</si>
  <si>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</si>
  <si>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</si>
  <si>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</si>
  <si>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</si>
  <si>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</si>
  <si>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</si>
  <si>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</si>
  <si>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</si>
  <si>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</si>
  <si>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</si>
  <si>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</si>
  <si>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</si>
  <si>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</si>
  <si>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</si>
  <si>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</si>
  <si>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</si>
  <si>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</si>
  <si>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</si>
  <si>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</si>
  <si>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</si>
  <si>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</si>
  <si>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</si>
  <si>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</si>
  <si>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</si>
  <si>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</si>
  <si>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</si>
  <si>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</si>
  <si>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</si>
  <si>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</si>
  <si>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</si>
  <si>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</si>
  <si>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</si>
  <si>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</si>
  <si>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</si>
  <si>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</si>
  <si>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</si>
  <si>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</si>
  <si>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</si>
  <si>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</si>
  <si>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</si>
  <si>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</si>
  <si>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</si>
  <si>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</si>
  <si>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</si>
  <si>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</si>
  <si>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</si>
  <si>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</si>
  <si>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</si>
  <si>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</si>
  <si>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</si>
  <si>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</si>
  <si>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</si>
  <si>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</si>
  <si>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</si>
  <si>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</si>
  <si>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</si>
  <si>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</si>
  <si>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</si>
  <si>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</si>
  <si>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</si>
  <si>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</si>
  <si>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</si>
  <si>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</si>
  <si>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</si>
  <si>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</si>
  <si>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</si>
  <si>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</si>
  <si>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</si>
  <si>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</si>
  <si>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</si>
  <si>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</si>
  <si>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</si>
  <si>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</si>
  <si>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</si>
  <si>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</si>
  <si>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</si>
  <si>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</si>
  <si>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</si>
  <si>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</si>
  <si>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</si>
  <si>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</si>
  <si>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</si>
  <si>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</si>
  <si>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</si>
  <si>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</si>
  <si>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</si>
  <si>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</si>
  <si>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</si>
  <si>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</si>
  <si>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</si>
  <si>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</si>
  <si>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</si>
  <si>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</si>
  <si>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</si>
  <si>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</si>
  <si>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</si>
  <si>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</si>
  <si>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</si>
  <si>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</si>
  <si>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</si>
  <si>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</si>
  <si>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</si>
  <si>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</si>
  <si>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</si>
  <si>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</si>
  <si>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</si>
  <si>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</si>
  <si>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</si>
  <si>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</si>
  <si>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</si>
  <si>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</si>
  <si>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</si>
  <si>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</si>
  <si>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</si>
  <si>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</si>
  <si>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</si>
  <si>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</si>
  <si>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</si>
  <si>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</si>
  <si>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</si>
  <si>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</si>
  <si>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</si>
  <si>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</si>
  <si>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</si>
  <si>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</si>
  <si>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</si>
  <si>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</si>
  <si>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</si>
  <si>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</si>
  <si>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</si>
  <si>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</si>
  <si>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</si>
  <si>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</si>
  <si>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</si>
  <si>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</si>
  <si>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</si>
  <si>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</si>
  <si>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</si>
  <si>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</si>
  <si>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</si>
  <si>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</si>
  <si>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</si>
  <si>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</si>
  <si>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</si>
  <si>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</si>
  <si>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</si>
  <si>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</si>
  <si>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</si>
  <si>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</si>
  <si>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</si>
  <si>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</si>
  <si>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</si>
  <si>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</si>
  <si>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</si>
  <si>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</si>
  <si>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</si>
  <si>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</si>
  <si>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</si>
  <si>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</si>
  <si>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</si>
  <si>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</si>
  <si>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</si>
  <si>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</si>
  <si>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</si>
  <si>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</si>
  <si>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</si>
  <si>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</si>
  <si>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</si>
  <si>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</si>
  <si>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</si>
  <si>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</si>
  <si>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</si>
  <si>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</si>
  <si>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</si>
  <si>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</si>
  <si>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</si>
  <si>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</si>
  <si>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</si>
  <si>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</si>
  <si>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</si>
  <si>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</si>
  <si>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</si>
  <si>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</si>
  <si>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</si>
  <si>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</si>
  <si>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</si>
  <si>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</si>
  <si>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</si>
  <si>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</si>
  <si>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</si>
  <si>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</si>
  <si>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</si>
  <si>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</si>
  <si>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</si>
  <si>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</si>
  <si>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</si>
  <si>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</si>
  <si>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</si>
  <si>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</si>
  <si>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</si>
  <si>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</si>
  <si>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</si>
  <si>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</si>
  <si>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</si>
  <si>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</si>
  <si>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</si>
  <si>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</si>
  <si>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</si>
  <si>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</si>
  <si>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</si>
  <si>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</si>
  <si>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</si>
  <si>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</si>
  <si>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</si>
  <si>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</si>
  <si>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</si>
  <si>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</si>
  <si>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</si>
  <si>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</si>
  <si>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</si>
  <si>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</si>
  <si>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</si>
  <si>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</si>
  <si>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</si>
  <si>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</si>
  <si>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</si>
  <si>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</si>
  <si>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</si>
  <si>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</si>
  <si>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</si>
  <si>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</si>
  <si>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</si>
  <si>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</si>
  <si>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</si>
  <si>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</si>
  <si>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</si>
  <si>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</si>
  <si>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</si>
  <si>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</si>
  <si>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</si>
  <si>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</si>
  <si>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</si>
  <si>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</si>
  <si>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</si>
  <si>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</si>
  <si>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</si>
  <si>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</si>
  <si>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</si>
  <si>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</si>
  <si>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</si>
  <si>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</si>
  <si>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</si>
  <si>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</si>
  <si>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</si>
  <si>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</si>
  <si>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</si>
  <si>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</si>
  <si>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</si>
  <si>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</si>
  <si>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</si>
  <si>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</si>
  <si>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</si>
  <si>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</si>
  <si>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</si>
  <si>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</si>
  <si>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</si>
  <si>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</si>
  <si>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</si>
  <si>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</si>
  <si>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</si>
  <si>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</si>
  <si>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</si>
  <si>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</si>
  <si>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</si>
  <si>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</si>
  <si>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</si>
  <si>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</si>
  <si>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</si>
  <si>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</si>
  <si>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</si>
  <si>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</si>
  <si>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</si>
  <si>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</si>
  <si>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</si>
  <si>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</si>
  <si>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</si>
  <si>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</si>
  <si>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</si>
  <si>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</si>
  <si>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</si>
  <si>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</si>
  <si>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</si>
  <si>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</si>
  <si>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</si>
  <si>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</si>
  <si>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</si>
  <si>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</si>
  <si>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</si>
  <si>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</si>
  <si>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</si>
  <si>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</si>
  <si>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</si>
  <si>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</si>
  <si>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</si>
  <si>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</si>
  <si>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</si>
  <si>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</si>
  <si>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</si>
  <si>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</si>
  <si>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</si>
  <si>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</si>
  <si>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</si>
  <si>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</si>
  <si>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</si>
  <si>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</si>
  <si>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</si>
  <si>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</si>
  <si>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</si>
  <si>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</si>
  <si>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</si>
  <si>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</si>
  <si>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</si>
  <si>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</si>
  <si>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</si>
  <si>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</si>
  <si>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</si>
  <si>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</si>
  <si>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</si>
  <si>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</si>
  <si>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</si>
  <si>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</si>
  <si>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</si>
  <si>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</si>
  <si>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</si>
  <si>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</si>
  <si>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</si>
  <si>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</si>
  <si>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</si>
  <si>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</si>
  <si>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</si>
  <si>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</si>
  <si>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</si>
  <si>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</si>
  <si>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</si>
  <si>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</si>
  <si>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</si>
  <si>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</si>
  <si>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</si>
  <si>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</si>
  <si>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</si>
  <si>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</si>
  <si>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</si>
  <si>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</si>
  <si>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</si>
  <si>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</si>
  <si>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</si>
  <si>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</si>
  <si>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</si>
  <si>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</si>
  <si>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</si>
  <si>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</si>
  <si>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</si>
  <si>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</si>
  <si>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</si>
  <si>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</si>
  <si>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</si>
  <si>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</si>
  <si>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</si>
  <si>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</si>
  <si>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</si>
  <si>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</si>
  <si>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</si>
  <si>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</si>
  <si>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</si>
  <si>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</si>
  <si>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</si>
  <si>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</si>
  <si>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</si>
  <si>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</si>
  <si>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</si>
  <si>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</si>
  <si>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</si>
  <si>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</si>
  <si>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</si>
  <si>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</si>
  <si>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</si>
  <si>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</si>
  <si>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</si>
  <si>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</si>
  <si>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</si>
  <si>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</si>
  <si>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</si>
  <si>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</si>
  <si>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</si>
  <si>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</si>
  <si>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</si>
  <si>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</si>
  <si>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</si>
  <si>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</si>
  <si>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</si>
  <si>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</si>
  <si>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</si>
  <si>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</si>
  <si>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</si>
  <si>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</si>
  <si>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</si>
  <si>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</si>
  <si>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</si>
  <si>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</si>
  <si>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</si>
  <si>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</si>
  <si>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</si>
  <si>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</si>
  <si>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</si>
  <si>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</si>
  <si>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</si>
  <si>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</si>
  <si>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</si>
  <si>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</si>
  <si>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</si>
  <si>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</si>
  <si>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</si>
  <si>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</si>
  <si>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</si>
  <si>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</si>
  <si>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</si>
  <si>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</si>
  <si>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</si>
  <si>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</si>
  <si>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</si>
  <si>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</si>
  <si>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</si>
  <si>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</si>
  <si>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</si>
  <si>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</si>
  <si>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</si>
  <si>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</si>
  <si>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</si>
  <si>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</si>
  <si>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</si>
  <si>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</si>
  <si>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</si>
  <si>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</si>
  <si>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</si>
  <si>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</si>
  <si>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</si>
  <si>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</si>
  <si>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</si>
  <si>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</si>
  <si>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</si>
  <si>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</si>
  <si>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</si>
  <si>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</si>
  <si>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</si>
  <si>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</si>
  <si>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</si>
  <si>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</si>
  <si>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</si>
  <si>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</si>
  <si>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</si>
  <si>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</si>
  <si>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</si>
  <si>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</si>
  <si>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</si>
  <si>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</si>
  <si>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</si>
  <si>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</si>
  <si>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</si>
  <si>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</si>
  <si>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</si>
  <si>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</si>
  <si>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</si>
  <si>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</si>
  <si>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</si>
  <si>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</si>
  <si>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</si>
  <si>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</si>
  <si>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</si>
  <si>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</si>
  <si>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</si>
  <si>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</si>
  <si>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</si>
  <si>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</si>
  <si>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</si>
  <si>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</si>
  <si>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</si>
  <si>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</si>
  <si>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</si>
  <si>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</si>
  <si>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</si>
  <si>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</si>
  <si>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</si>
  <si>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</si>
  <si>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</si>
  <si>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</si>
  <si>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</si>
  <si>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</si>
  <si>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</si>
  <si>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</si>
  <si>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</si>
  <si>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</si>
  <si>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</si>
  <si>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</si>
  <si>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</si>
  <si>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</si>
  <si>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</si>
  <si>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</si>
  <si>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</si>
  <si>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</si>
  <si>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</si>
  <si>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</si>
  <si>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</si>
  <si>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</si>
  <si>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</si>
  <si>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</si>
  <si>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</si>
  <si>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</si>
  <si>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</si>
  <si>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</si>
  <si>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</si>
  <si>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</si>
  <si>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</si>
  <si>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</si>
  <si>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</si>
  <si>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</si>
  <si>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</si>
  <si>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</si>
  <si>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</si>
  <si>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</si>
  <si>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</si>
  <si>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</si>
  <si>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</si>
  <si>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</si>
  <si>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</si>
  <si>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</si>
  <si>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</si>
  <si>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</si>
  <si>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</si>
  <si>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</si>
  <si>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</si>
  <si>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</si>
  <si>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</si>
  <si>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</si>
  <si>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</si>
  <si>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</si>
  <si>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</si>
  <si>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</si>
  <si>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</si>
  <si>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</si>
  <si>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</si>
  <si>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</si>
  <si>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</si>
  <si>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</si>
  <si>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</si>
  <si>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</si>
  <si>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</si>
  <si>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</si>
  <si>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</si>
  <si>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</si>
  <si>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</si>
  <si>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</si>
  <si>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</si>
  <si>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</si>
  <si>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</si>
  <si>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</si>
  <si>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</si>
  <si>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</si>
  <si>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</si>
  <si>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</si>
  <si>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</si>
  <si>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</si>
  <si>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</si>
  <si>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</si>
  <si>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</si>
  <si>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</si>
  <si>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</si>
  <si>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</si>
  <si>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</si>
  <si>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</si>
  <si>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</si>
  <si>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</si>
  <si>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</si>
  <si>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</si>
  <si>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</si>
  <si>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</si>
  <si>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</si>
  <si>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</si>
  <si>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</si>
  <si>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</si>
  <si>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</si>
  <si>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</si>
  <si>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</si>
  <si>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</si>
  <si>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</si>
  <si>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</si>
  <si>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</si>
  <si>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</si>
  <si>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</si>
  <si>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</si>
  <si>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</si>
  <si>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</si>
  <si>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</si>
  <si>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</si>
  <si>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</si>
  <si>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</si>
  <si>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</si>
  <si>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</si>
  <si>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</si>
  <si>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</si>
  <si>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</si>
  <si>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</si>
  <si>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</si>
  <si>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</si>
  <si>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</si>
  <si>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</si>
  <si>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</si>
  <si>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</si>
  <si>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</si>
  <si>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</si>
  <si>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</si>
  <si>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</si>
  <si>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</si>
  <si>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</si>
  <si>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</si>
  <si>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</si>
  <si>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</si>
  <si>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</si>
  <si>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</si>
  <si>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</si>
  <si>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</si>
  <si>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</si>
  <si>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</si>
  <si>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</si>
  <si>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</si>
  <si>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</si>
  <si>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</si>
  <si>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</si>
  <si>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</si>
  <si>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</si>
  <si>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</si>
  <si>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</si>
  <si>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</si>
  <si>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</si>
  <si>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</si>
  <si>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</si>
  <si>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</si>
  <si>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</si>
  <si>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</si>
  <si>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</si>
  <si>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</si>
  <si>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</si>
  <si>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</si>
  <si>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</si>
  <si>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</si>
  <si>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</si>
  <si>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</si>
  <si>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</si>
  <si>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</si>
  <si>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</si>
  <si>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</si>
  <si>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</si>
  <si>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</si>
  <si>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</si>
  <si>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</si>
  <si>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</si>
  <si>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</si>
  <si>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</si>
  <si>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</si>
  <si>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</si>
  <si>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</si>
  <si>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</si>
  <si>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</si>
  <si>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</si>
  <si>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</si>
  <si>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</si>
  <si>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</si>
  <si>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</si>
  <si>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</si>
  <si>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</si>
  <si>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</si>
  <si>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</si>
  <si>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</si>
  <si>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</si>
  <si>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</si>
  <si>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</si>
  <si>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</si>
  <si>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</si>
  <si>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</si>
  <si>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</si>
  <si>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</si>
  <si>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</si>
  <si>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</si>
  <si>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</si>
  <si>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</si>
  <si>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</si>
  <si>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</si>
  <si>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</si>
  <si>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</si>
  <si>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</si>
  <si>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</si>
  <si>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</si>
  <si>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</si>
  <si>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</si>
  <si>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</si>
  <si>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</si>
  <si>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</si>
  <si>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</si>
  <si>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</si>
  <si>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</si>
  <si>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</si>
  <si>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</si>
  <si>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</si>
  <si>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</si>
  <si>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</si>
  <si>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</si>
  <si>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</si>
  <si>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</si>
  <si>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</si>
  <si>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</si>
  <si>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</si>
  <si>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</si>
  <si>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</si>
  <si>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</si>
  <si>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</si>
  <si>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</si>
  <si>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</si>
  <si>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</si>
  <si>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</si>
  <si>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</si>
  <si>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</si>
  <si>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</si>
  <si>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</si>
  <si>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</si>
  <si>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</si>
  <si>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</si>
  <si>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</si>
  <si>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</si>
  <si>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</si>
  <si>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</si>
  <si>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</si>
  <si>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</si>
  <si>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</si>
  <si>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</si>
  <si>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</si>
  <si>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</si>
  <si>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</si>
  <si>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</si>
  <si>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</si>
  <si>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</si>
  <si>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</si>
  <si>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</si>
  <si>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</si>
  <si>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</si>
  <si>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</si>
  <si>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</si>
  <si>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</si>
  <si>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</si>
  <si>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</si>
  <si>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</si>
  <si>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</si>
  <si>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</si>
  <si>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</si>
  <si>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</si>
  <si>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</si>
  <si>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</si>
  <si>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</si>
  <si>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</si>
  <si>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</si>
  <si>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</si>
  <si>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</si>
  <si>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</si>
  <si>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</si>
  <si>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</si>
  <si>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</si>
  <si>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</si>
  <si>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</si>
  <si>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</si>
  <si>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</si>
  <si>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</si>
  <si>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</si>
  <si>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</si>
  <si>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</si>
  <si>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</si>
  <si>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</si>
  <si>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</si>
  <si>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</si>
  <si>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</si>
  <si>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</si>
  <si>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</si>
  <si>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</si>
  <si>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</si>
  <si>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</si>
  <si>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</si>
  <si>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</si>
  <si>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</si>
  <si>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</si>
  <si>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</si>
  <si>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</si>
  <si>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</si>
  <si>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</si>
  <si>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</si>
  <si>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</si>
  <si>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</si>
  <si>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</si>
  <si>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</si>
  <si>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</si>
  <si>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</si>
  <si>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</si>
  <si>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</si>
  <si>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</si>
  <si>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</si>
  <si>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</si>
  <si>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</si>
  <si>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</si>
  <si>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</si>
  <si>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</si>
  <si>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</si>
  <si>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</si>
  <si>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</si>
  <si>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</si>
  <si>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</si>
  <si>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</si>
  <si>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</si>
  <si>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</si>
  <si>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</si>
  <si>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</si>
  <si>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</si>
  <si>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</si>
  <si>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</si>
  <si>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</si>
  <si>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</si>
  <si>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</si>
  <si>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</si>
  <si>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</si>
  <si>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</si>
  <si>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</si>
  <si>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</si>
  <si>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</si>
  <si>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</si>
  <si>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</si>
  <si>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</si>
  <si>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</si>
  <si>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</si>
  <si>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</si>
  <si>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</si>
  <si>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</si>
  <si>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</si>
  <si>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</si>
  <si>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</si>
  <si>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</si>
  <si>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</si>
  <si>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</si>
  <si>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</si>
  <si>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</si>
  <si>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</si>
  <si>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</si>
  <si>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</si>
  <si>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</si>
  <si>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</si>
  <si>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</si>
  <si>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</si>
  <si>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</si>
  <si>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</si>
  <si>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</si>
  <si>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</si>
  <si>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</si>
  <si>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</si>
  <si>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</si>
  <si>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</si>
  <si>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</si>
  <si>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</si>
  <si>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</si>
  <si>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</si>
  <si>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</si>
  <si>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</si>
  <si>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</si>
  <si>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</si>
  <si>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</si>
  <si>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</si>
  <si>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</si>
  <si>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</si>
  <si>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</si>
  <si>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</si>
  <si>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</si>
  <si>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</si>
  <si>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</si>
  <si>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</si>
  <si>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</si>
  <si>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</si>
  <si>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</si>
  <si>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</si>
  <si>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</si>
  <si>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</si>
  <si>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</si>
  <si>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</si>
  <si>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</si>
  <si>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</si>
  <si>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</si>
  <si>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</si>
  <si>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</si>
  <si>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</si>
  <si>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</si>
  <si>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</si>
  <si>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</si>
  <si>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</si>
  <si>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</si>
  <si>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</si>
  <si>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</si>
  <si>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</si>
  <si>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</si>
  <si>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</si>
  <si>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</si>
  <si>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</si>
  <si>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</si>
  <si>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</si>
  <si>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</si>
  <si>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</si>
  <si>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</si>
  <si>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</si>
  <si>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</si>
  <si>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</si>
  <si>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</si>
  <si>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</si>
  <si>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</si>
  <si>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</si>
  <si>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</si>
  <si>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</si>
  <si>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</si>
  <si>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</si>
  <si>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</si>
  <si>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</si>
  <si>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</si>
  <si>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</si>
  <si>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</si>
  <si>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</si>
  <si>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</si>
  <si>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</si>
  <si>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</si>
  <si>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</si>
  <si>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</si>
  <si>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</si>
  <si>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</si>
  <si>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</si>
  <si>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</si>
  <si>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</si>
  <si>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</si>
  <si>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</si>
  <si>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</si>
  <si>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</si>
  <si>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</si>
  <si>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</si>
  <si>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</si>
  <si>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</si>
  <si>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</si>
  <si>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</si>
  <si>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</si>
  <si>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</si>
  <si>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</si>
  <si>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</si>
  <si>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</si>
  <si>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</si>
  <si>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</si>
  <si>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</si>
  <si>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</si>
  <si>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</si>
  <si>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</si>
  <si>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</si>
  <si>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</si>
  <si>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</si>
  <si>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</si>
  <si>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</si>
  <si>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</si>
  <si>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</si>
  <si>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</si>
  <si>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</si>
  <si>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</si>
  <si>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</si>
  <si>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</si>
  <si>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</si>
  <si>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</si>
  <si>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</si>
  <si>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</si>
  <si>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</si>
  <si>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</si>
  <si>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</si>
  <si>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</si>
  <si>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</si>
  <si>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</si>
  <si>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</si>
  <si>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</si>
  <si>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</si>
  <si>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</si>
  <si>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</si>
  <si>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</si>
  <si>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</si>
  <si>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</si>
  <si>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</si>
  <si>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</si>
  <si>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</si>
  <si>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</si>
  <si>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</si>
  <si>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</si>
  <si>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</si>
  <si>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</si>
  <si>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</si>
  <si>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</si>
  <si>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</si>
  <si>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</si>
  <si>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</si>
  <si>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</si>
  <si>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</si>
  <si>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</si>
  <si>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</si>
  <si>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</si>
  <si>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</si>
  <si>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</si>
  <si>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</si>
  <si>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</si>
  <si>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</si>
  <si>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</si>
  <si>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</si>
  <si>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</si>
  <si>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</si>
  <si>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</si>
  <si>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</si>
  <si>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</si>
  <si>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</si>
  <si>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</si>
  <si>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</si>
  <si>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</si>
  <si>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</si>
  <si>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</si>
  <si>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</si>
  <si>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</si>
  <si>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</si>
  <si>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</si>
  <si>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</si>
  <si>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</si>
  <si>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</si>
  <si>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</si>
  <si>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</si>
  <si>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</si>
  <si>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</si>
  <si>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</si>
  <si>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</si>
  <si>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</si>
  <si>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</si>
  <si>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</si>
  <si>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</si>
  <si>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</si>
  <si>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</si>
  <si>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</si>
  <si>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</si>
  <si>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</si>
  <si>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</si>
  <si>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</si>
  <si>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</si>
  <si>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</si>
  <si>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</si>
  <si>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</si>
  <si>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</si>
  <si>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</si>
  <si>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</si>
  <si>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</si>
  <si>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</si>
  <si>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</si>
  <si>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</si>
  <si>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</si>
  <si>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</si>
  <si>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</si>
  <si>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</si>
  <si>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</si>
  <si>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</si>
  <si>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</si>
  <si>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</si>
  <si>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</si>
  <si>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</si>
  <si>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</si>
  <si>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</si>
  <si>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</si>
  <si>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</si>
  <si>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</si>
  <si>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</si>
  <si>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</si>
  <si>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</si>
  <si>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</si>
  <si>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</si>
  <si>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</si>
  <si>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</si>
  <si>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</si>
  <si>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</si>
  <si>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</si>
  <si>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</si>
  <si>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</si>
  <si>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</si>
  <si>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</si>
  <si>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</si>
  <si>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</si>
  <si>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</si>
  <si>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</si>
  <si>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</si>
  <si>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</si>
  <si>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</si>
  <si>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</si>
  <si>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</si>
  <si>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</si>
  <si>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</si>
  <si>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</si>
  <si>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</si>
  <si>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</si>
  <si>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</si>
  <si>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</si>
  <si>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</si>
  <si>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</si>
  <si>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</si>
  <si>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</si>
  <si>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</si>
  <si>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</si>
  <si>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</si>
  <si>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</si>
  <si>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</si>
  <si>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</si>
  <si>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</si>
  <si>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</si>
  <si>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</si>
  <si>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</si>
  <si>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</si>
  <si>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</si>
  <si>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</si>
  <si>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</si>
  <si>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</si>
  <si>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</si>
  <si>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</si>
  <si>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</si>
  <si>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</si>
  <si>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</si>
  <si>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</si>
  <si>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</si>
  <si>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</si>
  <si>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</si>
  <si>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</si>
  <si>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</si>
  <si>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</si>
  <si>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</si>
  <si>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</si>
  <si>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</si>
  <si>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</si>
  <si>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</si>
  <si>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</si>
  <si>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</si>
  <si>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</si>
  <si>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</si>
  <si>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</si>
  <si>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</si>
  <si>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</si>
  <si>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</si>
  <si>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</si>
  <si>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</si>
  <si>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</si>
  <si>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</si>
  <si>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</si>
  <si>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</si>
  <si>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</si>
  <si>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</si>
  <si>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</si>
  <si>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</si>
  <si>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</si>
  <si>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</si>
  <si>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</si>
  <si>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</si>
  <si>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</si>
  <si>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</si>
  <si>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</si>
  <si>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</si>
  <si>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</si>
  <si>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</si>
  <si>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</si>
  <si>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</si>
  <si>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</si>
  <si>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</si>
  <si>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</si>
  <si>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</si>
  <si>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</si>
  <si>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</si>
  <si>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</si>
  <si>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</si>
  <si>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</si>
  <si>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</si>
  <si>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</si>
  <si>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</si>
  <si>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</si>
  <si>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</si>
  <si>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</si>
  <si>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</si>
  <si>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</si>
  <si>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</si>
  <si>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</si>
  <si>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</si>
  <si>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</si>
  <si>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</si>
  <si>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</si>
  <si>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</si>
  <si>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</si>
  <si>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</si>
  <si>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</si>
  <si>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</si>
  <si>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</si>
  <si>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</si>
  <si>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</si>
  <si>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</si>
  <si>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</si>
  <si>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</si>
  <si>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</si>
  <si>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</si>
  <si>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</si>
  <si>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</si>
  <si>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</si>
  <si>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</si>
  <si>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</si>
  <si>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</si>
  <si>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</si>
  <si>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</si>
  <si>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</si>
  <si>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</si>
  <si>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</si>
  <si>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</si>
  <si>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</si>
  <si>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</si>
  <si>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</si>
  <si>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</si>
  <si>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</si>
  <si>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</si>
  <si>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</si>
  <si>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</si>
  <si>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</si>
  <si>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</si>
  <si>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</si>
  <si>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</si>
  <si>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</si>
  <si>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</si>
  <si>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</si>
  <si>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</si>
  <si>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</si>
  <si>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</si>
  <si>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</si>
  <si>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</si>
  <si>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</si>
  <si>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</si>
  <si>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</si>
  <si>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</si>
  <si>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</si>
  <si>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</si>
  <si>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</si>
  <si>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</si>
  <si>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</si>
  <si>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</si>
  <si>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</si>
  <si>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</si>
  <si>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</si>
  <si>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</si>
  <si>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</si>
  <si>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</si>
  <si>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</si>
  <si>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</si>
  <si>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</si>
  <si>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</si>
  <si>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</si>
  <si>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</si>
  <si>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</si>
  <si>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</si>
  <si>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</si>
  <si>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</si>
  <si>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</si>
  <si>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</si>
  <si>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</si>
  <si>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</si>
  <si>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</si>
  <si>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</si>
  <si>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</si>
  <si>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</si>
  <si>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</si>
  <si>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</si>
  <si>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</si>
  <si>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</si>
  <si>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</si>
  <si>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</si>
  <si>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</si>
  <si>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</si>
  <si>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</si>
  <si>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</si>
  <si>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</si>
  <si>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</si>
  <si>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</si>
  <si>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</si>
  <si>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</si>
  <si>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</si>
  <si>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</si>
  <si>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</si>
  <si>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</si>
  <si>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</si>
  <si>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</si>
  <si>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</si>
  <si>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</si>
  <si>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</si>
  <si>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</si>
  <si>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</si>
  <si>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</si>
  <si>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</si>
  <si>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</si>
  <si>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</si>
  <si>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</si>
  <si>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</si>
  <si>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</si>
  <si>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</si>
  <si>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</si>
  <si>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</si>
  <si>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</si>
  <si>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</si>
  <si>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</si>
  <si>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</si>
  <si>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</si>
  <si>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</si>
  <si>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</si>
  <si>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</si>
  <si>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</si>
  <si>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</si>
  <si>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</si>
  <si>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</si>
  <si>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</si>
  <si>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</si>
  <si>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</si>
  <si>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</si>
  <si>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</si>
  <si>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</si>
  <si>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</si>
  <si>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</si>
  <si>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</si>
  <si>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</si>
  <si>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</si>
  <si>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</si>
  <si>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</si>
  <si>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</si>
  <si>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</si>
  <si>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</si>
  <si>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</si>
  <si>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</si>
  <si>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</si>
  <si>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</si>
  <si>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</si>
  <si>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</si>
  <si>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</si>
  <si>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</si>
  <si>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</si>
  <si>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</si>
  <si>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</si>
  <si>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</si>
  <si>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</si>
  <si>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</si>
  <si>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</si>
  <si>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</si>
  <si>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</si>
  <si>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</si>
  <si>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</si>
  <si>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</si>
  <si>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</si>
  <si>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</si>
  <si>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</si>
  <si>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</si>
  <si>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</si>
  <si>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</si>
  <si>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</si>
  <si>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</si>
  <si>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</si>
  <si>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</si>
  <si>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</si>
  <si>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</si>
  <si>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</si>
  <si>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</si>
  <si>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</si>
  <si>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</si>
  <si>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</si>
  <si>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</si>
  <si>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</si>
  <si>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</si>
  <si>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</si>
  <si>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</si>
  <si>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</si>
  <si>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</si>
  <si>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</si>
  <si>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</si>
  <si>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</si>
  <si>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</si>
  <si>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</si>
  <si>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</si>
  <si>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</si>
  <si>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</si>
  <si>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</si>
  <si>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</si>
  <si>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</si>
  <si>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</si>
  <si>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</si>
  <si>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</si>
  <si>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</si>
  <si>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</si>
  <si>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</si>
  <si>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</si>
  <si>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</si>
  <si>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</si>
  <si>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</si>
  <si>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</si>
  <si>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</si>
  <si>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</si>
  <si>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</si>
  <si>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</si>
  <si>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</si>
  <si>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</si>
  <si>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</si>
  <si>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</si>
  <si>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</si>
  <si>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</si>
  <si>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</si>
  <si>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</si>
  <si>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</si>
  <si>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</si>
  <si>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</si>
  <si>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</si>
  <si>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</si>
  <si>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</si>
  <si>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</si>
  <si>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</si>
  <si>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</si>
  <si>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</si>
  <si>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</si>
  <si>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</si>
  <si>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</si>
  <si>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</si>
  <si>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</si>
  <si>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</si>
  <si>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</si>
  <si>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</si>
  <si>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</si>
  <si>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</si>
  <si>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</si>
  <si>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</si>
  <si>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</si>
  <si>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</si>
  <si>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</si>
  <si>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</si>
  <si>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</si>
  <si>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</si>
  <si>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</si>
  <si>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</si>
  <si>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</si>
  <si>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</si>
  <si>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</si>
  <si>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</si>
  <si>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</si>
  <si>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</si>
  <si>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</si>
  <si>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</si>
  <si>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</si>
  <si>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</si>
  <si>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</si>
  <si>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</si>
  <si>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</si>
  <si>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</si>
  <si>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</si>
  <si>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</si>
  <si>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</si>
  <si>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</si>
  <si>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</si>
  <si>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</si>
  <si>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</si>
  <si>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</si>
  <si>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</si>
  <si>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</si>
  <si>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</si>
  <si>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</si>
  <si>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</si>
  <si>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</si>
  <si>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</si>
  <si>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</si>
  <si>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</si>
  <si>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</si>
  <si>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</si>
  <si>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</si>
  <si>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</si>
  <si>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</si>
  <si>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</si>
  <si>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</si>
  <si>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</si>
  <si>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</si>
  <si>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</si>
  <si>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</si>
  <si>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</si>
  <si>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</si>
  <si>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</si>
  <si>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</si>
  <si>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</si>
  <si>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</si>
  <si>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</si>
  <si>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</si>
  <si>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</si>
  <si>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</si>
  <si>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</si>
  <si>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</si>
  <si>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</si>
  <si>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</si>
  <si>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</si>
  <si>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</si>
  <si>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</si>
  <si>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</si>
  <si>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</si>
  <si>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</si>
  <si>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</si>
  <si>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</si>
  <si>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</si>
  <si>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</si>
  <si>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</si>
  <si>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</si>
  <si>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</si>
  <si>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</si>
  <si>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</si>
  <si>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</si>
  <si>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</si>
  <si>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</si>
  <si>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</si>
  <si>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</si>
  <si>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</si>
  <si>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</si>
  <si>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</si>
  <si>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</si>
  <si>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</si>
  <si>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</si>
  <si>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</si>
  <si>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</si>
  <si>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</si>
  <si>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</si>
  <si>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</si>
  <si>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</si>
  <si>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</si>
  <si>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</si>
  <si>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</si>
  <si>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</si>
  <si>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</si>
  <si>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</si>
  <si>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</si>
  <si>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</si>
  <si>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</si>
  <si>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</si>
  <si>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</si>
  <si>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</si>
  <si>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</si>
  <si>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</si>
  <si>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</si>
  <si>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</si>
  <si>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</si>
  <si>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</si>
  <si>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</si>
  <si>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</si>
  <si>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</si>
  <si>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</si>
  <si>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</si>
  <si>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</si>
  <si>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</si>
  <si>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</si>
  <si>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</si>
  <si>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</si>
  <si>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</si>
  <si>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</si>
  <si>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</si>
  <si>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</si>
  <si>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</si>
  <si>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</si>
  <si>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</si>
  <si>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</si>
  <si>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</si>
  <si>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</si>
  <si>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</si>
  <si>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</si>
  <si>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</si>
  <si>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</si>
  <si>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</si>
  <si>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</si>
  <si>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</si>
  <si>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</si>
  <si>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</si>
  <si>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</si>
  <si>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</si>
  <si>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</si>
  <si>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</si>
  <si>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</si>
  <si>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</si>
  <si>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</si>
  <si>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</si>
  <si>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</si>
  <si>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</si>
  <si>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</si>
  <si>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</si>
  <si>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</si>
  <si>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</si>
  <si>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</si>
  <si>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</si>
  <si>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</si>
  <si>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</si>
  <si>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</si>
  <si>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</si>
  <si>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</si>
  <si>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</si>
  <si>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</si>
  <si>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</si>
  <si>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</si>
  <si>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</si>
  <si>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</si>
  <si>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</si>
  <si>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</si>
  <si>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</si>
  <si>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</si>
  <si>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</si>
  <si>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</si>
  <si>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</si>
  <si>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</si>
  <si>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</si>
  <si>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</si>
  <si>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</si>
  <si>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</si>
  <si>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</si>
  <si>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</si>
  <si>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</si>
  <si>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</si>
  <si>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</si>
  <si>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</si>
  <si>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</si>
  <si>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</si>
  <si>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</si>
  <si>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</si>
  <si>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</si>
  <si>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</si>
  <si>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</si>
  <si>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</si>
  <si>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</si>
  <si>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</si>
  <si>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</si>
  <si>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</si>
  <si>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</si>
  <si>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</si>
  <si>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</si>
  <si>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</si>
  <si>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</si>
  <si>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</si>
  <si>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</si>
  <si>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</si>
  <si>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</si>
  <si>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</si>
  <si>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</si>
  <si>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</si>
  <si>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</si>
  <si>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</si>
  <si>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</si>
  <si>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</si>
  <si>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</si>
  <si>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</si>
  <si>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</si>
  <si>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</si>
  <si>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</si>
  <si>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</si>
  <si>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</si>
  <si>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</si>
  <si>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</si>
  <si>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</si>
  <si>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</si>
  <si>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</si>
  <si>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</si>
  <si>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</si>
  <si>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</si>
  <si>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</si>
  <si>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</si>
  <si>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</si>
  <si>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</si>
  <si>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</si>
  <si>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</si>
  <si>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</si>
  <si>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</si>
  <si>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</si>
  <si>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</si>
  <si>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</si>
  <si>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</si>
  <si>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</si>
  <si>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</si>
  <si>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</si>
  <si>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</si>
  <si>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</si>
  <si>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</si>
  <si>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</si>
  <si>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</si>
  <si>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</si>
  <si>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</si>
  <si>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</si>
  <si>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</si>
  <si>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</si>
  <si>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</si>
  <si>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</si>
  <si>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</si>
  <si>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</si>
  <si>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</si>
  <si>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</si>
  <si>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</si>
  <si>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</si>
  <si>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</si>
  <si>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</si>
  <si>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</si>
  <si>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</si>
  <si>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</si>
  <si>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</si>
  <si>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</si>
  <si>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</si>
  <si>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</si>
  <si>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</si>
  <si>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</si>
  <si>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</si>
  <si>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</si>
  <si>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</si>
  <si>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</si>
  <si>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</si>
  <si>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</si>
  <si>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</si>
  <si>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</si>
  <si>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</si>
  <si>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</si>
  <si>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</si>
  <si>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</si>
  <si>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</si>
  <si>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</si>
  <si>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</si>
  <si>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</si>
  <si>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</si>
  <si>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</si>
  <si>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</si>
  <si>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</si>
  <si>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</si>
  <si>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</si>
  <si>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</si>
  <si>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</si>
  <si>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</si>
  <si>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</si>
  <si>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</si>
  <si>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</si>
  <si>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</si>
  <si>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</si>
  <si>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</si>
  <si>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</si>
  <si>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</si>
  <si>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</si>
  <si>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</si>
  <si>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</si>
  <si>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</si>
  <si>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</si>
  <si>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</si>
  <si>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</si>
  <si>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</si>
  <si>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</si>
  <si>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</si>
  <si>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</si>
  <si>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</si>
  <si>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</si>
  <si>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</si>
  <si>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</si>
  <si>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</si>
  <si>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</si>
  <si>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</si>
  <si>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</si>
  <si>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</si>
  <si>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</si>
  <si>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</si>
  <si>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</si>
  <si>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</si>
  <si>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</si>
  <si>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</si>
  <si>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</si>
  <si>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</si>
  <si>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</si>
  <si>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</si>
  <si>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</si>
  <si>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</si>
  <si>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</si>
  <si>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</si>
  <si>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</si>
  <si>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</si>
  <si>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</si>
  <si>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</si>
  <si>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</si>
  <si>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</si>
  <si>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</si>
  <si>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</si>
  <si>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</si>
  <si>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</si>
  <si>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</si>
  <si>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</si>
  <si>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</si>
  <si>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</si>
  <si>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</si>
  <si>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</si>
  <si>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</si>
  <si>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</si>
  <si>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</si>
  <si>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</si>
  <si>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</si>
  <si>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</si>
  <si>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</si>
  <si>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</si>
  <si>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</si>
  <si>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</si>
  <si>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</si>
  <si>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</si>
  <si>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</si>
  <si>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</si>
  <si>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</si>
  <si>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</si>
  <si>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</si>
  <si>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</si>
  <si>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</si>
  <si>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</si>
  <si>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</si>
  <si>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</si>
  <si>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</si>
  <si>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</si>
  <si>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</si>
  <si>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</si>
  <si>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</si>
  <si>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</si>
  <si>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</si>
  <si>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</si>
  <si>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</si>
  <si>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</si>
  <si>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</si>
  <si>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</si>
  <si>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</si>
  <si>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</si>
  <si>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</si>
  <si>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</si>
  <si>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</si>
  <si>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</si>
  <si>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</si>
  <si>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</si>
  <si>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</si>
  <si>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</si>
  <si>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</si>
  <si>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</si>
  <si>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</si>
  <si>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</si>
  <si>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</si>
  <si>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</si>
  <si>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</si>
  <si>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</si>
  <si>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</si>
  <si>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</si>
  <si>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</si>
  <si>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</si>
  <si>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</si>
  <si>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</si>
  <si>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</si>
  <si>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</si>
  <si>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</si>
  <si>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</si>
  <si>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</si>
  <si>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</si>
  <si>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</si>
  <si>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</si>
  <si>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</si>
  <si>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</si>
  <si>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</si>
  <si>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</si>
  <si>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</si>
  <si>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</si>
  <si>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</si>
  <si>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</si>
  <si>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</si>
  <si>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</si>
  <si>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</si>
  <si>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</si>
  <si>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</si>
  <si>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</si>
  <si>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</si>
  <si>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</si>
  <si>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</si>
  <si>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</si>
  <si>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</si>
  <si>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</si>
  <si>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</si>
  <si>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</si>
  <si>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</si>
  <si>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</si>
  <si>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</si>
  <si>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</si>
  <si>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</si>
  <si>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</si>
  <si>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</si>
  <si>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</si>
  <si>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</si>
  <si>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</si>
  <si>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</si>
  <si>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</si>
  <si>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</si>
  <si>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</si>
  <si>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</si>
  <si>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</si>
  <si>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</si>
  <si>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</si>
  <si>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</si>
  <si>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</si>
  <si>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</si>
  <si>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</si>
  <si>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</si>
  <si>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</si>
  <si>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</si>
  <si>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</si>
  <si>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</si>
  <si>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</si>
  <si>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</si>
  <si>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</si>
  <si>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</si>
  <si>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</si>
  <si>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</si>
  <si>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</si>
  <si>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</si>
  <si>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</si>
  <si>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</si>
  <si>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</si>
  <si>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</si>
  <si>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</si>
  <si>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</si>
  <si>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</si>
  <si>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</si>
  <si>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</si>
  <si>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</si>
  <si>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</si>
  <si>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</si>
  <si>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</si>
  <si>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</si>
  <si>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</si>
  <si>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</si>
  <si>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</si>
  <si>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</si>
  <si>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</si>
  <si>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</si>
  <si>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</si>
  <si>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</si>
  <si>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</si>
  <si>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</si>
  <si>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</si>
  <si>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</si>
  <si>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</si>
  <si>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</si>
  <si>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</si>
  <si>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</si>
  <si>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</si>
  <si>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</si>
  <si>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</si>
  <si>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</si>
  <si>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</si>
  <si>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</si>
  <si>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</si>
  <si>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</si>
  <si>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</si>
  <si>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</si>
  <si>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</si>
  <si>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</si>
  <si>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</si>
  <si>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</si>
  <si>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</si>
  <si>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</si>
  <si>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</si>
  <si>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</si>
  <si>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</si>
  <si>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</si>
  <si>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</si>
  <si>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</si>
  <si>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</si>
  <si>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</si>
  <si>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</si>
  <si>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</si>
  <si>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</si>
  <si>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</si>
  <si>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</si>
  <si>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</si>
  <si>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</si>
  <si>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</si>
  <si>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</si>
  <si>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</si>
  <si>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</si>
  <si>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</si>
  <si>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</si>
  <si>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</si>
  <si>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</si>
  <si>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</si>
  <si>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</si>
  <si>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</si>
  <si>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</si>
  <si>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</si>
  <si>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</si>
  <si>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</si>
  <si>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</si>
  <si>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</si>
  <si>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</si>
  <si>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</si>
  <si>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</si>
  <si>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</si>
  <si>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</si>
  <si>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</si>
  <si>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</si>
  <si>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</si>
  <si>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</si>
  <si>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</si>
  <si>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</si>
  <si>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</si>
  <si>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</si>
  <si>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</si>
  <si>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</si>
  <si>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</si>
  <si>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</si>
  <si>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</si>
  <si>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</si>
  <si>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</si>
  <si>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</si>
  <si>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</si>
  <si>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</si>
  <si>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</si>
  <si>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</si>
  <si>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</si>
  <si>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</si>
  <si>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</si>
  <si>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</si>
  <si>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</si>
  <si>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</si>
  <si>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</si>
  <si>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</si>
  <si>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</si>
  <si>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</si>
  <si>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</si>
  <si>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</si>
  <si>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</si>
  <si>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</si>
  <si>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</si>
  <si>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</si>
  <si>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</si>
  <si>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</si>
  <si>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</si>
  <si>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</si>
  <si>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</si>
  <si>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</si>
  <si>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</si>
  <si>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</si>
  <si>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</si>
  <si>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</si>
  <si>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</si>
  <si>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</si>
  <si>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</si>
  <si>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</si>
  <si>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</si>
  <si>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</si>
  <si>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</si>
  <si>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</si>
  <si>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</si>
  <si>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</si>
  <si>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</si>
  <si>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</si>
  <si>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</si>
  <si>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</si>
  <si>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</si>
  <si>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</si>
  <si>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</si>
  <si>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</si>
  <si>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</si>
  <si>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</si>
  <si>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</si>
  <si>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</si>
  <si>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</si>
  <si>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</si>
  <si>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</si>
  <si>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</si>
  <si>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</si>
  <si>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</si>
  <si>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</si>
  <si>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</si>
  <si>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</si>
  <si>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</si>
  <si>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</si>
  <si>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</si>
  <si>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</si>
  <si>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</si>
  <si>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</si>
  <si>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</si>
  <si>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</si>
  <si>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</si>
  <si>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</si>
  <si>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</si>
  <si>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</si>
  <si>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</si>
  <si>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</si>
  <si>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</si>
  <si>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</si>
  <si>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</si>
  <si>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</si>
  <si>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</si>
  <si>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</si>
  <si>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</si>
  <si>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</si>
  <si>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</si>
  <si>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</si>
  <si>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</si>
  <si>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</si>
  <si>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</si>
  <si>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</si>
  <si>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</si>
  <si>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</si>
  <si>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</si>
  <si>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</si>
  <si>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</si>
  <si>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</si>
  <si>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</si>
  <si>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</si>
  <si>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</si>
  <si>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</si>
  <si>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</si>
  <si>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</si>
  <si>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</si>
  <si>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</si>
  <si>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</si>
  <si>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</si>
  <si>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</si>
  <si>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</si>
  <si>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</si>
  <si>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</si>
  <si>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</si>
  <si>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</si>
  <si>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</si>
  <si>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</si>
  <si>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</si>
  <si>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</si>
  <si>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</si>
  <si>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</si>
  <si>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</si>
  <si>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</si>
  <si>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</si>
  <si>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</si>
  <si>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</si>
  <si>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</si>
  <si>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</si>
  <si>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</si>
  <si>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</si>
  <si>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</si>
  <si>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</si>
  <si>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</si>
  <si>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</si>
  <si>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</si>
  <si>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</si>
  <si>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</si>
  <si>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</si>
  <si>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</si>
  <si>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</si>
  <si>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</si>
  <si>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</si>
  <si>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</si>
  <si>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</si>
  <si>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</si>
  <si>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</si>
  <si>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</si>
  <si>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</si>
  <si>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</si>
  <si>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</si>
  <si>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</si>
  <si>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</si>
  <si>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</si>
  <si>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</si>
  <si>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</si>
  <si>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</si>
  <si>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</si>
  <si>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</si>
  <si>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</si>
  <si>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</si>
  <si>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</si>
  <si>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</si>
  <si>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</si>
  <si>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</si>
  <si>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</si>
  <si>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</si>
  <si>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</si>
  <si>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</si>
  <si>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</si>
  <si>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</si>
  <si>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</si>
  <si>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</si>
  <si>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</si>
  <si>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</si>
  <si>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</si>
  <si>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</si>
  <si>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</si>
  <si>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</si>
  <si>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</si>
  <si>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</si>
  <si>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</si>
  <si>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</si>
  <si>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</si>
  <si>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</si>
  <si>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</si>
  <si>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</si>
  <si>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</si>
  <si>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</si>
  <si>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</si>
  <si>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</si>
  <si>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</si>
  <si>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</si>
  <si>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</si>
  <si>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</si>
  <si>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</si>
  <si>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</si>
  <si>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</si>
  <si>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</si>
  <si>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</si>
  <si>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</si>
  <si>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</si>
  <si>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</si>
  <si>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</si>
  <si>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</si>
  <si>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</si>
  <si>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</si>
  <si>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</si>
  <si>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</si>
  <si>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</si>
  <si>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</si>
  <si>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</si>
  <si>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</si>
  <si>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</si>
  <si>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</si>
  <si>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</si>
  <si>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</si>
  <si>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</si>
  <si>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</si>
  <si>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</si>
  <si>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</si>
  <si>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</si>
  <si>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</si>
  <si>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</si>
  <si>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</si>
  <si>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</si>
  <si>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</si>
  <si>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</si>
  <si>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</si>
  <si>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</si>
  <si>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</si>
  <si>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</si>
  <si>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</si>
  <si>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</si>
  <si>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</si>
  <si>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</si>
  <si>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</si>
  <si>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</si>
  <si>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</si>
  <si>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</si>
  <si>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</si>
  <si>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</si>
  <si>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</si>
  <si>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</si>
  <si>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</si>
  <si>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</si>
  <si>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</si>
  <si>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</si>
  <si>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</si>
  <si>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</si>
  <si>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</si>
  <si>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</si>
  <si>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</si>
  <si>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</si>
  <si>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</si>
  <si>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</si>
  <si>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</si>
  <si>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</si>
  <si>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</si>
  <si>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</si>
  <si>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</si>
  <si>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</si>
  <si>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</si>
  <si>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</si>
  <si>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</si>
  <si>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</si>
  <si>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</si>
  <si>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</si>
  <si>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</si>
  <si>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</si>
  <si>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</si>
  <si>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</si>
  <si>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</si>
  <si>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</si>
  <si>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</si>
  <si>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</si>
  <si>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</si>
  <si>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</si>
  <si>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</si>
  <si>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</si>
  <si>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</si>
  <si>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</si>
  <si>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</si>
  <si>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</si>
  <si>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</si>
  <si>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</si>
  <si>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</si>
  <si>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</si>
  <si>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</si>
  <si>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</si>
  <si>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</si>
  <si>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</si>
  <si>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</si>
  <si>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</si>
  <si>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</si>
  <si>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</si>
  <si>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</si>
  <si>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</si>
  <si>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</si>
  <si>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</si>
  <si>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</si>
  <si>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</si>
  <si>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</si>
  <si>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</si>
  <si>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</si>
  <si>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</si>
  <si>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</si>
  <si>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</si>
  <si>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</si>
  <si>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</si>
  <si>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</si>
  <si>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</si>
  <si>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</si>
  <si>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</si>
  <si>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</si>
  <si>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</si>
  <si>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</si>
  <si>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</si>
  <si>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</si>
  <si>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</si>
  <si>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</si>
  <si>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</si>
  <si>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</si>
  <si>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</si>
  <si>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</si>
  <si>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</si>
  <si>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</si>
  <si>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</si>
  <si>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</si>
  <si>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</si>
  <si>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</si>
  <si>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</si>
  <si>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</si>
  <si>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</si>
  <si>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</si>
  <si>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</si>
  <si>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</si>
  <si>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</si>
  <si>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</si>
  <si>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</si>
  <si>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</si>
  <si>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</si>
  <si>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</si>
  <si>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</si>
  <si>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</si>
  <si>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</si>
  <si>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</si>
  <si>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</si>
  <si>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</si>
  <si>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</si>
  <si>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</si>
  <si>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</si>
  <si>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</si>
  <si>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</si>
  <si>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</si>
  <si>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</si>
  <si>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</si>
  <si>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</si>
  <si>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</si>
  <si>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</si>
  <si>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</si>
  <si>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</si>
  <si>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</si>
  <si>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</si>
  <si>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</si>
  <si>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</si>
  <si>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</si>
  <si>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</si>
  <si>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</si>
  <si>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</si>
  <si>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</si>
  <si>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</si>
  <si>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</si>
  <si>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</si>
  <si>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</si>
  <si>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</si>
  <si>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</si>
  <si>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</si>
  <si>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</si>
  <si>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</si>
  <si>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</si>
  <si>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</si>
  <si>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</si>
  <si>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</si>
  <si>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</si>
  <si>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</si>
  <si>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</si>
  <si>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</si>
  <si>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</si>
  <si>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</si>
  <si>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</si>
  <si>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</si>
  <si>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</si>
  <si>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</si>
  <si>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</si>
  <si>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</si>
  <si>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</si>
  <si>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</si>
  <si>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</si>
  <si>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</si>
  <si>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</si>
  <si>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</si>
  <si>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</si>
  <si>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</si>
  <si>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</si>
  <si>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</si>
  <si>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</si>
  <si>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</si>
  <si>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</si>
  <si>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</si>
  <si>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</si>
  <si>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</si>
  <si>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</si>
  <si>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</si>
  <si>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</si>
  <si>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</si>
  <si>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</si>
  <si>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</si>
  <si>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</si>
  <si>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</si>
  <si>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</si>
  <si>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</si>
  <si>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</si>
  <si>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</si>
  <si>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</si>
  <si>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</si>
  <si>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</si>
  <si>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</si>
  <si>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</si>
  <si>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</si>
  <si>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</si>
  <si>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</si>
  <si>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</si>
  <si>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</si>
  <si>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</si>
  <si>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</si>
  <si>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</si>
  <si>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</si>
  <si>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</si>
  <si>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</si>
  <si>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</si>
  <si>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</si>
  <si>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</si>
  <si>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</si>
  <si>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</si>
  <si>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</si>
  <si>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</si>
  <si>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</si>
  <si>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</si>
  <si>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</si>
  <si>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</si>
  <si>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</si>
  <si>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</si>
  <si>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</si>
  <si>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</si>
  <si>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</si>
  <si>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</si>
  <si>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</si>
  <si>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</si>
  <si>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</si>
  <si>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</si>
  <si>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</si>
  <si>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</si>
  <si>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</si>
  <si>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</si>
  <si>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</si>
  <si>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</si>
  <si>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</si>
  <si>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</si>
  <si>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</si>
  <si>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</si>
  <si>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</si>
  <si>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</si>
  <si>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</si>
  <si>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</si>
  <si>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</si>
  <si>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</si>
  <si>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</si>
  <si>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</si>
  <si>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</si>
  <si>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</si>
  <si>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</si>
  <si>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</si>
  <si>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</si>
  <si>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</si>
  <si>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</si>
  <si>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</si>
  <si>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</si>
  <si>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</si>
  <si>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</si>
  <si>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</si>
  <si>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</si>
  <si>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</si>
  <si>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</si>
  <si>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</si>
  <si>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</si>
  <si>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</si>
  <si>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</si>
  <si>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</si>
  <si>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</si>
  <si>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</si>
  <si>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</si>
  <si>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</si>
  <si>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</si>
  <si>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</si>
  <si>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</si>
  <si>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</si>
  <si>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</si>
  <si>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</si>
  <si>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</si>
  <si>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</si>
  <si>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</si>
  <si>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</si>
  <si>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</si>
  <si>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</si>
  <si>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</si>
  <si>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</si>
  <si>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</si>
  <si>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</si>
  <si>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</si>
  <si>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</si>
  <si>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</si>
  <si>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</si>
  <si>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</si>
  <si>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</si>
  <si>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</si>
  <si>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</si>
  <si>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</si>
  <si>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</si>
  <si>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</si>
  <si>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</si>
  <si>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</si>
  <si>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</si>
  <si>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</si>
  <si>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</si>
  <si>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</si>
  <si>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</si>
  <si>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</si>
  <si>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</si>
  <si>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</si>
  <si>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</si>
  <si>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</si>
  <si>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</si>
  <si>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</si>
  <si>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</si>
  <si>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</si>
  <si>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</si>
  <si>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</si>
  <si>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</si>
  <si>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</si>
  <si>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</si>
  <si>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</si>
  <si>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</si>
  <si>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</si>
  <si>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</si>
  <si>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</si>
  <si>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</si>
  <si>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</si>
  <si>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</si>
  <si>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</si>
  <si>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</si>
  <si>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</si>
  <si>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</si>
  <si>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</si>
  <si>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</si>
  <si>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</si>
  <si>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</si>
  <si>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</si>
  <si>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</si>
  <si>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</si>
  <si>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</si>
  <si>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</si>
  <si>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</si>
  <si>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</si>
  <si>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</si>
  <si>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</si>
  <si>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</si>
  <si>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</si>
  <si>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</si>
  <si>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</si>
  <si>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</si>
  <si>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</si>
  <si>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</si>
  <si>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</si>
  <si>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</si>
  <si>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</si>
  <si>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</si>
  <si>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</si>
  <si>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</si>
  <si>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</si>
  <si>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</si>
  <si>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</si>
  <si>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</si>
  <si>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</si>
  <si>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</si>
  <si>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</si>
  <si>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</si>
  <si>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</si>
  <si>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</si>
  <si>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</si>
  <si>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</si>
  <si>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</si>
  <si>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</si>
  <si>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</si>
  <si>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</si>
  <si>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</si>
  <si>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</si>
  <si>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</si>
  <si>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</si>
  <si>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</si>
  <si>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</si>
  <si>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</si>
  <si>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</si>
  <si>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</si>
  <si>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</si>
  <si>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</si>
  <si>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</si>
  <si>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</si>
  <si>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</si>
  <si>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</si>
  <si>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</si>
  <si>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</si>
  <si>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</si>
  <si>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</si>
  <si>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</si>
  <si>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</si>
  <si>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</si>
  <si>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</si>
  <si>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</si>
  <si>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</si>
  <si>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</si>
  <si>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</si>
  <si>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</si>
  <si>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</si>
  <si>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</si>
  <si>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</si>
  <si>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</si>
  <si>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</si>
  <si>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</si>
  <si>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</si>
  <si>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</si>
  <si>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</si>
  <si>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</si>
  <si>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</si>
  <si>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</si>
  <si>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</si>
  <si>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</si>
  <si>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</si>
  <si>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</si>
  <si>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</si>
  <si>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</si>
  <si>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</si>
  <si>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</si>
  <si>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</si>
  <si>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</si>
  <si>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</si>
  <si>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</si>
  <si>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</si>
  <si>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</si>
  <si>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</si>
  <si>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</si>
  <si>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</si>
  <si>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</si>
  <si>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</si>
  <si>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</si>
  <si>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</si>
  <si>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</si>
  <si>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</si>
  <si>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</si>
  <si>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</si>
  <si>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</si>
  <si>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</si>
  <si>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</si>
  <si>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</si>
  <si>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</si>
  <si>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</si>
  <si>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</si>
  <si>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</si>
  <si>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</si>
  <si>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</si>
  <si>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</si>
  <si>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</si>
  <si>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</si>
  <si>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</si>
  <si>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</si>
  <si>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</si>
  <si>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</si>
  <si>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</si>
  <si>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</si>
  <si>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</si>
  <si>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</si>
  <si>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</si>
  <si>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</si>
  <si>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</si>
  <si>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</si>
  <si>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</si>
  <si>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</si>
  <si>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</si>
  <si>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</si>
  <si>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</si>
  <si>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</si>
  <si>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</si>
  <si>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</si>
  <si>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</si>
  <si>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</si>
  <si>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</si>
  <si>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</si>
  <si>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</si>
  <si>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</si>
  <si>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</si>
  <si>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</si>
  <si>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</si>
  <si>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</si>
  <si>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</si>
  <si>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</si>
  <si>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</si>
  <si>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</si>
  <si>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</si>
  <si>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</si>
  <si>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</si>
  <si>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</si>
  <si>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</si>
  <si>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</si>
  <si>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</si>
  <si>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</si>
  <si>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</si>
  <si>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</si>
  <si>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</si>
  <si>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</si>
  <si>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</si>
  <si>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</si>
  <si>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</si>
  <si>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</si>
  <si>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</si>
  <si>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</si>
  <si>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</si>
  <si>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</si>
  <si>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</si>
  <si>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</si>
  <si>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</si>
  <si>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</si>
  <si>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</si>
  <si>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</si>
  <si>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</si>
  <si>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</si>
  <si>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</si>
  <si>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</si>
  <si>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</si>
  <si>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</si>
  <si>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</si>
  <si>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</si>
  <si>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</si>
  <si>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</si>
  <si>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</si>
  <si>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</si>
  <si>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</si>
  <si>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</si>
  <si>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</si>
  <si>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</si>
  <si>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</si>
  <si>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</si>
  <si>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</si>
  <si>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</si>
  <si>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</si>
  <si>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</si>
  <si>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</si>
  <si>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</si>
  <si>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</si>
  <si>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</si>
  <si>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</si>
  <si>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</si>
  <si>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</si>
  <si>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</si>
  <si>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</si>
  <si>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</si>
  <si>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</si>
  <si>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</si>
  <si>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</si>
  <si>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</si>
  <si>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</si>
  <si>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</si>
  <si>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</si>
  <si>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</si>
  <si>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</si>
  <si>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</si>
  <si>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</si>
  <si>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</si>
  <si>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</si>
  <si>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</si>
  <si>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</si>
  <si>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</si>
  <si>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</si>
  <si>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</si>
  <si>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</si>
  <si>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</si>
  <si>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</si>
  <si>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</si>
  <si>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</si>
  <si>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</si>
  <si>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</si>
  <si>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</si>
  <si>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</si>
  <si>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</si>
  <si>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</si>
  <si>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</si>
  <si>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</si>
  <si>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</si>
  <si>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</si>
  <si>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</si>
  <si>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</si>
  <si>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</si>
  <si>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</si>
  <si>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</si>
  <si>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</si>
  <si>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</si>
  <si>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</si>
  <si>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</si>
  <si>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</si>
  <si>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</si>
  <si>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</si>
  <si>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</si>
  <si>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</si>
  <si>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</si>
  <si>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</si>
  <si>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</si>
  <si>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</si>
  <si>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</si>
  <si>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</si>
  <si>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</si>
  <si>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</si>
  <si>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</si>
  <si>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</si>
  <si>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</si>
  <si>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</si>
  <si>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</si>
  <si>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</si>
  <si>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</si>
  <si>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</si>
  <si>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</si>
  <si>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</si>
  <si>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</si>
  <si>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</si>
  <si>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</si>
  <si>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</si>
  <si>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</si>
  <si>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</si>
  <si>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</si>
  <si>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</si>
  <si>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</si>
  <si>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</si>
  <si>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</si>
  <si>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</si>
  <si>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</si>
  <si>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</si>
  <si>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</si>
  <si>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</si>
  <si>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</si>
  <si>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</si>
  <si>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</si>
  <si>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</si>
  <si>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</si>
  <si>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</si>
  <si>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</si>
  <si>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</si>
  <si>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</si>
  <si>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</si>
  <si>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</si>
  <si>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</si>
  <si>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</si>
  <si>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</si>
  <si>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</si>
  <si>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</si>
  <si>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</si>
  <si>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</si>
  <si>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</si>
  <si>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</si>
  <si>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</si>
  <si>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</si>
  <si>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</si>
  <si>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</si>
  <si>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</si>
  <si>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</si>
  <si>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</si>
  <si>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</si>
  <si>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</si>
  <si>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</si>
  <si>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</si>
  <si>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</si>
  <si>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</si>
  <si>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</si>
  <si>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</si>
  <si>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</si>
  <si>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</si>
  <si>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</si>
  <si>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</si>
  <si>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</si>
  <si>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</si>
  <si>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</si>
  <si>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</si>
  <si>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</si>
  <si>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</si>
  <si>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</si>
  <si>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</si>
  <si>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</si>
  <si>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</si>
  <si>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</si>
  <si>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</si>
  <si>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</si>
  <si>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</si>
  <si>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</si>
  <si>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</si>
  <si>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</si>
  <si>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</si>
  <si>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</si>
  <si>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</si>
  <si>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</si>
  <si>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</si>
  <si>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</si>
  <si>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</si>
  <si>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</si>
  <si>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</si>
  <si>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</si>
  <si>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</si>
  <si>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</si>
  <si>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</si>
  <si>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</si>
  <si>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</si>
  <si>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</si>
  <si>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</si>
  <si>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</si>
  <si>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</si>
  <si>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</si>
  <si>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</si>
  <si>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</si>
  <si>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</si>
  <si>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</si>
  <si>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</si>
  <si>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</si>
  <si>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</si>
  <si>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</si>
  <si>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</si>
  <si>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</si>
  <si>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</si>
  <si>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</si>
  <si>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</si>
  <si>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</si>
  <si>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</si>
  <si>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</si>
  <si>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</si>
  <si>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</si>
  <si>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</si>
  <si>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</si>
  <si>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</si>
  <si>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</si>
  <si>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</si>
  <si>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</si>
  <si>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</si>
  <si>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</si>
  <si>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</si>
  <si>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</si>
  <si>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</si>
  <si>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</si>
  <si>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</si>
  <si>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</si>
  <si>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</si>
  <si>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</si>
  <si>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</si>
  <si>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</si>
  <si>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</si>
  <si>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</si>
  <si>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</si>
  <si>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</si>
  <si>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</si>
  <si>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</si>
  <si>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</si>
  <si>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</si>
  <si>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</si>
  <si>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</si>
  <si>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</si>
  <si>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</si>
  <si>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</si>
  <si>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</si>
  <si>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</si>
  <si>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</si>
  <si>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</si>
  <si>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</si>
  <si>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</si>
  <si>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</si>
  <si>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</si>
  <si>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</si>
  <si>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</si>
  <si>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</si>
  <si>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</si>
  <si>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</si>
  <si>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</si>
  <si>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</si>
  <si>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</si>
  <si>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</si>
  <si>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</si>
  <si>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</si>
  <si>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</si>
  <si>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</si>
  <si>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</si>
  <si>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</si>
  <si>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</si>
  <si>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</si>
  <si>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</si>
  <si>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</si>
  <si>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</si>
  <si>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</si>
  <si>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</si>
  <si>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</si>
  <si>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</si>
  <si>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</si>
  <si>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</si>
  <si>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</si>
  <si>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</si>
  <si>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</si>
  <si>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</si>
  <si>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</si>
  <si>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</si>
  <si>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</si>
  <si>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</si>
  <si>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</si>
  <si>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</si>
  <si>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</si>
  <si>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</si>
  <si>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</si>
  <si>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</si>
  <si>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</si>
  <si>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</si>
  <si>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</si>
  <si>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</si>
  <si>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</si>
  <si>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</si>
  <si>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</si>
  <si>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</si>
  <si>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</si>
  <si>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</si>
  <si>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</si>
  <si>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</si>
  <si>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</si>
  <si>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</si>
  <si>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</si>
  <si>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</si>
  <si>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</si>
  <si>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</si>
  <si>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</si>
  <si>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</si>
  <si>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</si>
  <si>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</si>
  <si>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</si>
  <si>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</si>
  <si>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</si>
  <si>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</si>
  <si>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</si>
  <si>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</si>
  <si>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</si>
  <si>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</si>
  <si>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</si>
  <si>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</si>
  <si>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</si>
  <si>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</si>
  <si>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</si>
  <si>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</si>
  <si>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</si>
  <si>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</si>
  <si>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</si>
  <si>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</si>
  <si>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</si>
  <si>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</si>
  <si>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</si>
  <si>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</si>
  <si>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</si>
  <si>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</si>
  <si>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</si>
  <si>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</si>
  <si>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</si>
  <si>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</si>
  <si>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</si>
  <si>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</si>
  <si>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</si>
  <si>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</si>
  <si>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</si>
  <si>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</si>
  <si>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</si>
  <si>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</si>
  <si>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</si>
  <si>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</si>
  <si>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</si>
  <si>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</si>
  <si>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</si>
  <si>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</si>
  <si>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</si>
  <si>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</si>
  <si>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</si>
  <si>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</si>
  <si>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</si>
  <si>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</si>
  <si>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</si>
  <si>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</si>
  <si>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</si>
  <si>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</si>
  <si>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</si>
  <si>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</si>
  <si>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</si>
  <si>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</si>
  <si>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</si>
  <si>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</si>
  <si>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</si>
  <si>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</si>
  <si>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</si>
  <si>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</si>
  <si>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</si>
  <si>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</si>
  <si>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</si>
  <si>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</si>
  <si>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</si>
  <si>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</si>
  <si>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</si>
  <si>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</si>
  <si>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</si>
  <si>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</si>
  <si>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</si>
  <si>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</si>
  <si>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</si>
  <si>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</si>
  <si>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</si>
  <si>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</si>
  <si>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</si>
  <si>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</si>
  <si>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</si>
  <si>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</si>
  <si>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</si>
  <si>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</si>
  <si>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</si>
  <si>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</si>
  <si>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</si>
  <si>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</si>
  <si>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</si>
  <si>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</si>
  <si>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</si>
  <si>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</si>
  <si>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</si>
  <si>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</si>
  <si>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</si>
  <si>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</si>
  <si>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</si>
  <si>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</si>
  <si>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</si>
  <si>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</si>
  <si>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</si>
  <si>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</si>
  <si>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</si>
  <si>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</si>
  <si>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</si>
  <si>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</si>
  <si>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</si>
  <si>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</si>
  <si>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</si>
  <si>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</si>
  <si>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</si>
  <si>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</si>
  <si>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</si>
  <si>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</si>
  <si>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</si>
  <si>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</si>
  <si>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</si>
  <si>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</si>
  <si>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</si>
  <si>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</si>
  <si>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</si>
  <si>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</si>
  <si>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</si>
  <si>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</si>
  <si>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</si>
  <si>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</si>
  <si>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</si>
  <si>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</si>
  <si>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</si>
  <si>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</si>
  <si>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</si>
  <si>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</si>
  <si>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</si>
  <si>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</si>
  <si>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</si>
  <si>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</si>
  <si>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</si>
  <si>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</si>
  <si>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</si>
  <si>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</si>
  <si>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</si>
  <si>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</si>
  <si>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</si>
  <si>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</si>
  <si>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</si>
  <si>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</si>
  <si>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</si>
  <si>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</si>
  <si>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</si>
  <si>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</si>
  <si>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</si>
  <si>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</si>
  <si>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</si>
  <si>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</si>
  <si>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</si>
  <si>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</si>
  <si>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</si>
  <si>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</si>
  <si>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</si>
  <si>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</si>
  <si>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</si>
  <si>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</si>
  <si>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</si>
  <si>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</si>
  <si>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</si>
  <si>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</si>
  <si>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</si>
  <si>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</si>
  <si>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</si>
  <si>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</si>
  <si>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</si>
  <si>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</si>
  <si>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</si>
  <si>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</si>
  <si>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</si>
  <si>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</si>
  <si>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</si>
  <si>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</si>
  <si>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</si>
  <si>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</si>
  <si>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</si>
  <si>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</si>
  <si>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</si>
  <si>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</si>
  <si>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</si>
  <si>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</si>
  <si>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</si>
  <si>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</si>
  <si>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</si>
  <si>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</si>
  <si>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</si>
  <si>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</si>
  <si>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</si>
  <si>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</si>
  <si>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</si>
  <si>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</si>
  <si>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</si>
  <si>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</si>
  <si>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</si>
  <si>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</si>
  <si>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</si>
  <si>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</si>
  <si>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</si>
  <si>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</si>
  <si>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</si>
  <si>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</si>
  <si>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</si>
  <si>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</si>
  <si>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</si>
  <si>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</si>
  <si>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</si>
  <si>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</si>
  <si>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</si>
  <si>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</si>
  <si>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</si>
  <si>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</si>
  <si>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</si>
  <si>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</si>
  <si>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</si>
  <si>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</si>
  <si>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</si>
  <si>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</si>
  <si>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</si>
  <si>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</si>
  <si>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</si>
  <si>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</si>
  <si>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</si>
  <si>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</si>
  <si>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</si>
  <si>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</si>
  <si>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</si>
  <si>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</si>
  <si>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</si>
  <si>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</si>
  <si>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</si>
  <si>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</si>
  <si>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</si>
  <si>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</si>
  <si>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</si>
  <si>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</si>
  <si>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</si>
  <si>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</si>
  <si>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</si>
  <si>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</si>
  <si>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</si>
  <si>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</si>
  <si>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</si>
  <si>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</si>
  <si>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</si>
  <si>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</si>
  <si>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</si>
  <si>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</si>
  <si>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</si>
  <si>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</si>
  <si>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</si>
  <si>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</si>
  <si>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</si>
  <si>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</si>
  <si>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</si>
  <si>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</si>
  <si>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</si>
  <si>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</si>
  <si>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</si>
  <si>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</si>
  <si>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</si>
  <si>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</si>
  <si>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</si>
  <si>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</si>
  <si>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</si>
  <si>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</si>
  <si>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</si>
  <si>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</si>
  <si>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</si>
  <si>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</si>
  <si>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</si>
  <si>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</si>
  <si>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</si>
  <si>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</si>
  <si>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</si>
  <si>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</si>
  <si>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</si>
  <si>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</si>
  <si>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</si>
  <si>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</si>
  <si>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</si>
  <si>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</si>
  <si>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</si>
  <si>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</si>
  <si>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</si>
  <si>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</si>
  <si>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</si>
  <si>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</si>
  <si>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</si>
  <si>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</si>
  <si>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</si>
  <si>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</si>
  <si>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</si>
  <si>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</si>
  <si>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</si>
  <si>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</si>
  <si>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</si>
  <si>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</si>
  <si>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</si>
  <si>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</si>
  <si>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</si>
  <si>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</si>
  <si>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</si>
  <si>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</si>
  <si>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</si>
  <si>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</si>
  <si>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</si>
  <si>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</si>
  <si>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</si>
  <si>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</si>
  <si>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</si>
  <si>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</si>
  <si>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</si>
  <si>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</si>
  <si>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</si>
  <si>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</si>
  <si>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</si>
  <si>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</si>
  <si>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</si>
  <si>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</si>
  <si>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</si>
  <si>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</si>
  <si>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</si>
  <si>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</si>
  <si>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</si>
  <si>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</si>
  <si>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</si>
  <si>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</si>
  <si>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</si>
  <si>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</si>
  <si>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</si>
  <si>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</si>
  <si>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</si>
  <si>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</si>
  <si>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</si>
  <si>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</si>
  <si>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</si>
  <si>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</si>
  <si>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</si>
  <si>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</si>
  <si>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</si>
  <si>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</si>
  <si>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</si>
  <si>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</si>
  <si>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</si>
  <si>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</si>
  <si>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</si>
  <si>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</si>
  <si>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</si>
  <si>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</si>
  <si>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</si>
  <si>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</si>
  <si>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</si>
  <si>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</si>
  <si>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</si>
  <si>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</si>
  <si>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</si>
  <si>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</si>
  <si>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</si>
  <si>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</si>
  <si>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</si>
  <si>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</si>
  <si>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</si>
  <si>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</si>
  <si>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</si>
  <si>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</si>
  <si>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</si>
  <si>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</si>
  <si>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</si>
  <si>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</si>
  <si>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</si>
  <si>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</si>
  <si>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</si>
  <si>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</si>
  <si>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</si>
  <si>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</si>
  <si>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</si>
  <si>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</si>
  <si>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</si>
  <si>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</si>
  <si>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</si>
  <si>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</si>
  <si>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</si>
  <si>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</si>
  <si>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</si>
  <si>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</si>
  <si>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</si>
  <si>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</si>
  <si>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</si>
  <si>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</si>
  <si>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</si>
  <si>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</si>
  <si>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</si>
  <si>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</si>
  <si>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</si>
  <si>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</si>
  <si>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</si>
  <si>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</si>
  <si>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</si>
  <si>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</si>
  <si>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</si>
  <si>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</si>
  <si>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</si>
  <si>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</si>
  <si>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</si>
  <si>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</si>
  <si>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</si>
  <si>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</si>
  <si>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</si>
  <si>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</si>
  <si>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</si>
  <si>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</si>
  <si>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</si>
  <si>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</si>
  <si>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</si>
  <si>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</si>
  <si>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</si>
  <si>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</si>
  <si>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</si>
  <si>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</si>
  <si>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</si>
  <si>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</si>
  <si>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</si>
  <si>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</si>
  <si>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</si>
  <si>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</si>
  <si>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</si>
  <si>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</si>
  <si>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</si>
  <si>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</si>
  <si>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</si>
  <si>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</si>
  <si>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</si>
  <si>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</si>
  <si>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</si>
  <si>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</si>
  <si>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</si>
  <si>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</si>
  <si>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</si>
  <si>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</si>
  <si>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</si>
  <si>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</si>
  <si>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</si>
  <si>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</si>
  <si>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</si>
  <si>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</si>
  <si>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</si>
  <si>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</si>
  <si>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</si>
  <si>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</si>
  <si>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</si>
  <si>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</si>
  <si>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</si>
  <si>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</si>
  <si>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</si>
  <si>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</si>
  <si>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</si>
  <si>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</si>
  <si>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</si>
  <si>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</si>
  <si>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</si>
  <si>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</si>
  <si>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</si>
  <si>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</si>
  <si>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</si>
  <si>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</si>
  <si>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</si>
  <si>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</si>
  <si>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</si>
  <si>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</si>
  <si>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</si>
  <si>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</si>
  <si>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</si>
  <si>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</si>
  <si>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</si>
  <si>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</si>
  <si>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</si>
  <si>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</si>
  <si>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</si>
  <si>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</si>
  <si>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</si>
  <si>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</si>
  <si>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</si>
  <si>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</si>
  <si>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</si>
  <si>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</si>
  <si>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</si>
  <si>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</si>
  <si>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</si>
  <si>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</si>
  <si>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</si>
  <si>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</si>
  <si>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</si>
  <si>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</si>
  <si>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</si>
  <si>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</si>
  <si>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</si>
  <si>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</si>
  <si>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</si>
  <si>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</si>
  <si>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</si>
  <si>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</si>
  <si>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</si>
  <si>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</si>
  <si>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</si>
  <si>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</si>
  <si>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</si>
  <si>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</si>
  <si>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</si>
  <si>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</si>
  <si>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</si>
  <si>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</si>
  <si>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</si>
  <si>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</si>
  <si>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</si>
  <si>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</si>
  <si>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</si>
  <si>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</si>
  <si>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</si>
  <si>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</si>
  <si>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</si>
  <si>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</si>
  <si>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</si>
  <si>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</si>
  <si>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</si>
  <si>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</si>
  <si>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</si>
  <si>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</si>
  <si>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</si>
  <si>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</si>
  <si>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</si>
  <si>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</si>
  <si>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</si>
  <si>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</si>
  <si>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</si>
  <si>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</si>
  <si>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</si>
  <si>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</si>
  <si>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</si>
  <si>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</si>
  <si>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</si>
  <si>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</si>
  <si>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</si>
  <si>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</si>
  <si>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</si>
  <si>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</si>
  <si>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</si>
  <si>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</si>
  <si>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</si>
  <si>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</si>
  <si>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</si>
  <si>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</si>
  <si>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</si>
  <si>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</si>
  <si>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</si>
  <si>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</si>
  <si>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</si>
  <si>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</si>
  <si>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</si>
  <si>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</si>
  <si>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</si>
  <si>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</si>
  <si>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</si>
  <si>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</si>
  <si>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</si>
  <si>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</si>
  <si>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</si>
  <si>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</si>
  <si>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</si>
  <si>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</si>
  <si>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</si>
  <si>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</si>
  <si>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</si>
  <si>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</si>
  <si>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</si>
  <si>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</si>
  <si>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</si>
  <si>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</si>
  <si>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</si>
  <si>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</si>
  <si>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</si>
  <si>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</si>
  <si>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</si>
  <si>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</si>
  <si>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</si>
  <si>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</si>
  <si>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</si>
  <si>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</si>
  <si>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</si>
  <si>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</si>
  <si>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</si>
  <si>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</si>
  <si>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</si>
  <si>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</si>
  <si>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</si>
  <si>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</si>
  <si>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</si>
  <si>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</si>
  <si>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</si>
  <si>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</si>
  <si>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</si>
  <si>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</si>
  <si>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</si>
  <si>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</si>
  <si>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</si>
  <si>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</si>
  <si>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</si>
  <si>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</si>
  <si>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</si>
  <si>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</si>
  <si>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</si>
  <si>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</si>
  <si>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</si>
  <si>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</si>
  <si>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</si>
  <si>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</si>
  <si>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</si>
  <si>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</si>
  <si>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</si>
  <si>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</si>
  <si>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</si>
  <si>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</si>
  <si>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</si>
  <si>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</si>
  <si>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</si>
  <si>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</si>
  <si>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</si>
  <si>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</si>
  <si>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</si>
  <si>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</si>
  <si>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</si>
  <si>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</si>
  <si>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</si>
  <si>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</si>
  <si>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</si>
  <si>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</si>
  <si>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</si>
  <si>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</si>
  <si>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</si>
  <si>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</si>
  <si>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</si>
  <si>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</si>
  <si>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</si>
  <si>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</si>
  <si>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</si>
  <si>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</si>
  <si>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</si>
  <si>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</si>
  <si>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</si>
  <si>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</si>
  <si>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</si>
  <si>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</si>
  <si>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</si>
  <si>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</si>
  <si>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</si>
  <si>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</si>
  <si>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</si>
  <si>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</si>
  <si>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</si>
  <si>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</si>
  <si>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</si>
  <si>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</si>
  <si>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</si>
  <si>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</si>
  <si>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</si>
  <si>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</si>
  <si>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</si>
  <si>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</si>
  <si>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</si>
  <si>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</si>
  <si>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</si>
  <si>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</si>
  <si>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</si>
  <si>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</si>
  <si>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</si>
  <si>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</si>
  <si>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</si>
  <si>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</si>
  <si>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</si>
  <si>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</si>
  <si>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</si>
  <si>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</si>
  <si>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</si>
  <si>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</si>
  <si>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</si>
  <si>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</si>
  <si>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</si>
  <si>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</si>
  <si>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</si>
  <si>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</si>
  <si>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</si>
  <si>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</si>
  <si>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</si>
  <si>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</si>
  <si>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</si>
  <si>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</si>
  <si>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</si>
  <si>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</si>
  <si>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</si>
  <si>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</si>
  <si>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</si>
  <si>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</si>
  <si>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</si>
  <si>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</si>
  <si>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</si>
  <si>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</si>
  <si>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</si>
  <si>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</si>
  <si>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</si>
  <si>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</si>
  <si>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</si>
  <si>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</si>
  <si>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</si>
  <si>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</si>
  <si>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</si>
  <si>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</si>
  <si>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</si>
  <si>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</si>
  <si>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</si>
  <si>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</si>
  <si>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</si>
  <si>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</si>
  <si>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</si>
  <si>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</si>
  <si>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</si>
  <si>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</si>
  <si>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</si>
  <si>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</si>
  <si>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</si>
  <si>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</si>
  <si>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</si>
  <si>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</si>
  <si>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</si>
  <si>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</si>
  <si>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</si>
  <si>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</si>
  <si>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</si>
  <si>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</si>
  <si>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</si>
  <si>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</si>
  <si>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</si>
  <si>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</si>
  <si>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</si>
  <si>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</si>
  <si>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</si>
  <si>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</si>
  <si>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</si>
  <si>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</si>
  <si>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</si>
  <si>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</si>
  <si>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</si>
  <si>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</si>
  <si>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</si>
  <si>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</si>
  <si>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</si>
  <si>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</si>
  <si>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</si>
  <si>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</si>
  <si>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</si>
  <si>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</si>
  <si>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</si>
  <si>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</si>
  <si>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</si>
  <si>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</si>
  <si>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</si>
  <si>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</si>
  <si>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</si>
  <si>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</si>
  <si>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</si>
  <si>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</si>
  <si>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</si>
  <si>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</si>
  <si>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</si>
  <si>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</si>
  <si>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</si>
  <si>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</si>
  <si>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</si>
  <si>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</si>
  <si>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</si>
  <si>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</si>
  <si>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</si>
  <si>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</si>
  <si>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</si>
  <si>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</si>
  <si>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</si>
  <si>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</si>
  <si>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</si>
  <si>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</si>
  <si>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</si>
  <si>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</si>
  <si>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</si>
  <si>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</si>
  <si>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</si>
  <si>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</si>
  <si>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</si>
  <si>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</si>
  <si>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</si>
  <si>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</si>
  <si>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</si>
  <si>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</si>
  <si>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</si>
  <si>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</si>
  <si>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</si>
  <si>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</si>
  <si>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</si>
  <si>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</si>
  <si>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</si>
  <si>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</si>
  <si>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</si>
  <si>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</si>
  <si>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</si>
  <si>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</si>
  <si>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</si>
  <si>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</si>
  <si>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</si>
  <si>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</si>
  <si>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</si>
  <si>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</si>
  <si>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</si>
  <si>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</si>
  <si>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</si>
  <si>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</si>
  <si>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</si>
  <si>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</si>
  <si>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</si>
  <si>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</si>
  <si>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</si>
  <si>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</si>
  <si>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</si>
  <si>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</si>
  <si>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</si>
  <si>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</si>
  <si>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</si>
  <si>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</si>
  <si>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</si>
  <si>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</si>
  <si>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</si>
  <si>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</si>
  <si>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</si>
  <si>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</si>
  <si>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</si>
  <si>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</si>
  <si>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</si>
  <si>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</si>
  <si>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</si>
  <si>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</si>
  <si>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</si>
  <si>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</si>
  <si>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</si>
  <si>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</si>
  <si>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</si>
  <si>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</si>
  <si>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</si>
  <si>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</si>
  <si>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</si>
  <si>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</si>
  <si>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</si>
  <si>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</si>
  <si>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</si>
  <si>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</si>
  <si>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</si>
  <si>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</si>
  <si>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</si>
  <si>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</si>
  <si>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</si>
  <si>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</si>
  <si>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</si>
  <si>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</si>
  <si>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</si>
  <si>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</si>
  <si>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</si>
  <si>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</si>
  <si>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</si>
  <si>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</si>
  <si>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</si>
  <si>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</si>
  <si>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</si>
  <si>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</si>
  <si>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</si>
  <si>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</si>
  <si>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</si>
  <si>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</si>
  <si>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</si>
  <si>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</si>
  <si>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</si>
  <si>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</si>
  <si>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</si>
  <si>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</si>
  <si>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</si>
  <si>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</si>
  <si>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</si>
  <si>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</si>
  <si>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</si>
  <si>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</si>
  <si>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</si>
  <si>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</si>
  <si>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</si>
  <si>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</si>
  <si>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</si>
  <si>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</si>
  <si>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</si>
  <si>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</si>
  <si>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</si>
  <si>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</si>
  <si>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</si>
  <si>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</si>
  <si>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</si>
  <si>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</si>
  <si>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</si>
  <si>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</si>
  <si>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</si>
  <si>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</si>
  <si>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</si>
  <si>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</si>
  <si>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</si>
  <si>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</si>
  <si>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</si>
  <si>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</si>
  <si>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</si>
  <si>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</si>
  <si>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</si>
  <si>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</si>
  <si>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</si>
  <si>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</si>
  <si>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</si>
  <si>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</si>
  <si>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</si>
  <si>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</si>
  <si>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</si>
  <si>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</si>
  <si>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</si>
  <si>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</si>
  <si>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</si>
  <si>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</si>
  <si>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</si>
  <si>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</si>
  <si>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</si>
  <si>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</si>
  <si>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</si>
  <si>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</si>
  <si>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</si>
  <si>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</si>
  <si>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</si>
  <si>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</si>
  <si>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</si>
  <si>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</si>
  <si>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</si>
  <si>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</si>
  <si>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</si>
  <si>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</si>
  <si>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</si>
  <si>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</si>
  <si>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</si>
  <si>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</si>
  <si>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</si>
  <si>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</si>
  <si>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</si>
  <si>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</si>
  <si>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</si>
  <si>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</si>
  <si>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</si>
  <si>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</si>
  <si>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</si>
  <si>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</si>
  <si>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</si>
  <si>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</si>
  <si>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</si>
  <si>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</si>
  <si>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</si>
  <si>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</si>
  <si>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</si>
  <si>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</si>
  <si>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</si>
  <si>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</si>
  <si>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</si>
  <si>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</si>
  <si>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</si>
  <si>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</si>
  <si>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</si>
  <si>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</si>
  <si>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</si>
  <si>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</si>
  <si>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</si>
  <si>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</si>
  <si>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</si>
  <si>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</si>
  <si>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</si>
  <si>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</si>
  <si>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</si>
  <si>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</si>
  <si>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</si>
  <si>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</si>
  <si>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</si>
  <si>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</si>
  <si>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</si>
  <si>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</si>
  <si>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</si>
  <si>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</si>
  <si>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</si>
  <si>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</si>
  <si>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</si>
  <si>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</si>
  <si>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</si>
  <si>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</si>
  <si>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</si>
  <si>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</si>
  <si>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</si>
  <si>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</si>
  <si>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</si>
  <si>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</si>
  <si>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</si>
  <si>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</si>
  <si>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</si>
  <si>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</si>
  <si>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</si>
  <si>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</si>
  <si>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</si>
  <si>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</si>
  <si>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</si>
  <si>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</si>
  <si>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</si>
  <si>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</si>
  <si>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</si>
  <si>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</si>
  <si>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</si>
  <si>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</si>
  <si>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</si>
  <si>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</si>
  <si>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</si>
  <si>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</si>
  <si>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</si>
  <si>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</si>
  <si>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</si>
  <si>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</si>
  <si>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</si>
  <si>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</si>
  <si>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</si>
  <si>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</si>
  <si>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</si>
  <si>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</si>
  <si>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</si>
  <si>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</si>
  <si>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</si>
  <si>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</si>
  <si>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</si>
  <si>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</si>
  <si>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</si>
  <si>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</si>
  <si>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</si>
  <si>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</si>
  <si>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</si>
  <si>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</si>
  <si>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</si>
  <si>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</si>
  <si>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</si>
  <si>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</si>
  <si>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</si>
  <si>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</si>
  <si>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</si>
  <si>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</si>
  <si>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</si>
  <si>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</si>
  <si>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</si>
  <si>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</si>
  <si>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</si>
  <si>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</si>
  <si>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</si>
  <si>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</si>
  <si>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</si>
  <si>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</si>
  <si>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</si>
  <si>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</si>
  <si>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</si>
  <si>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</si>
  <si>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</si>
  <si>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</si>
  <si>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</si>
  <si>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</si>
  <si>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</si>
  <si>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</si>
  <si>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</si>
  <si>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</si>
  <si>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</si>
  <si>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</si>
  <si>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</si>
  <si>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</si>
  <si>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</si>
  <si>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</si>
  <si>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</si>
  <si>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</si>
  <si>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</si>
  <si>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</si>
  <si>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</si>
  <si>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</si>
  <si>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</si>
  <si>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</si>
  <si>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</si>
  <si>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</si>
  <si>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</si>
  <si>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</si>
  <si>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</si>
  <si>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</si>
  <si>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</si>
  <si>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</si>
  <si>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</si>
  <si>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</si>
  <si>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</si>
  <si>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</si>
  <si>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</si>
  <si>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</si>
  <si>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</si>
  <si>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</si>
  <si>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</si>
  <si>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</si>
  <si>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</si>
  <si>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</si>
  <si>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</si>
  <si>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</si>
  <si>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</si>
  <si>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</si>
  <si>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</si>
  <si>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</si>
  <si>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</si>
  <si>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</si>
  <si>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</si>
  <si>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</si>
  <si>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</si>
  <si>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</si>
  <si>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</si>
  <si>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</si>
  <si>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</si>
  <si>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</si>
  <si>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</si>
  <si>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</si>
  <si>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</si>
  <si>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</si>
  <si>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</si>
  <si>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</si>
  <si>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</si>
  <si>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</si>
  <si>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</si>
  <si>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</si>
  <si>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</si>
  <si>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</si>
  <si>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</si>
  <si>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</si>
  <si>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</si>
  <si>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</si>
  <si>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</si>
  <si>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</si>
  <si>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</si>
  <si>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</si>
  <si>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</si>
  <si>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</si>
  <si>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</si>
  <si>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</si>
  <si>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</si>
  <si>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</si>
  <si>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</si>
  <si>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</si>
  <si>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</si>
  <si>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</si>
  <si>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</si>
  <si>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</si>
  <si>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</si>
  <si>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</si>
  <si>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</si>
  <si>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</si>
  <si>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</si>
  <si>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</si>
  <si>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</si>
  <si>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</si>
  <si>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</si>
  <si>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</si>
  <si>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</si>
  <si>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</si>
  <si>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</si>
  <si>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</si>
  <si>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</si>
  <si>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</si>
  <si>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</si>
  <si>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</si>
  <si>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</si>
  <si>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</si>
  <si>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</si>
  <si>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</si>
  <si>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</si>
  <si>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</si>
  <si>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</si>
  <si>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</si>
  <si>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</si>
  <si>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</si>
  <si>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</si>
  <si>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</si>
  <si>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</si>
  <si>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</si>
  <si>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</si>
  <si>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</si>
  <si>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</si>
  <si>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</si>
  <si>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</si>
  <si>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</si>
  <si>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</si>
  <si>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</si>
  <si>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</si>
  <si>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</si>
  <si>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</si>
  <si>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</si>
  <si>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</si>
  <si>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</si>
  <si>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</si>
  <si>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</si>
  <si>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</si>
  <si>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</si>
  <si>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</si>
  <si>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</si>
  <si>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</si>
  <si>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</si>
  <si>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</si>
  <si>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</si>
  <si>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</si>
  <si>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</si>
  <si>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</si>
  <si>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</si>
  <si>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</si>
  <si>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</si>
  <si>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</si>
  <si>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</si>
  <si>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</si>
  <si>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</si>
  <si>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</si>
  <si>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</si>
  <si>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</si>
  <si>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</si>
  <si>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</si>
  <si>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</si>
  <si>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</si>
  <si>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</si>
  <si>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</si>
  <si>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</si>
  <si>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</si>
  <si>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</si>
  <si>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</si>
  <si>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</si>
  <si>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</si>
  <si>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</si>
  <si>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</si>
  <si>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</si>
  <si>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</si>
  <si>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</si>
  <si>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</si>
  <si>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</si>
  <si>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</si>
  <si>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</si>
  <si>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</si>
  <si>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</si>
  <si>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</si>
  <si>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</si>
  <si>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</si>
  <si>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</si>
  <si>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</si>
  <si>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</si>
  <si>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</si>
  <si>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</si>
  <si>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</si>
  <si>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</si>
  <si>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</si>
  <si>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</si>
  <si>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</si>
  <si>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</si>
  <si>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</si>
  <si>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</si>
  <si>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</si>
  <si>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</si>
  <si>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</si>
  <si>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</si>
  <si>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</si>
  <si>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</si>
  <si>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</si>
  <si>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</si>
  <si>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</si>
  <si>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</si>
  <si>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</si>
  <si>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</si>
  <si>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</si>
  <si>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</si>
  <si>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</si>
  <si>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</si>
  <si>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</si>
  <si>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</si>
  <si>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</si>
  <si>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</si>
  <si>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</si>
  <si>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</si>
  <si>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</si>
  <si>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</si>
  <si>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</si>
  <si>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</si>
  <si>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</si>
  <si>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</si>
  <si>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</si>
  <si>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</si>
  <si>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</si>
  <si>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</si>
  <si>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</si>
  <si>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</si>
  <si>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</si>
  <si>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</si>
  <si>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</si>
  <si>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</si>
  <si>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</si>
  <si>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</si>
  <si>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</si>
  <si>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</si>
  <si>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</si>
  <si>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</si>
  <si>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</si>
  <si>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</si>
  <si>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</si>
  <si>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</si>
  <si>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</si>
  <si>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</si>
  <si>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</si>
  <si>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</si>
  <si>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</si>
  <si>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</si>
  <si>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</si>
  <si>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</si>
  <si>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</si>
  <si>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</si>
  <si>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</si>
  <si>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</si>
  <si>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</si>
  <si>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</si>
  <si>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</si>
  <si>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</si>
  <si>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</si>
  <si>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</si>
  <si>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</si>
  <si>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</si>
  <si>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</si>
  <si>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</si>
  <si>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</si>
  <si>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</si>
  <si>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</si>
  <si>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</si>
  <si>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</si>
  <si>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</si>
  <si>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</si>
  <si>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</si>
  <si>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</si>
  <si>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</si>
  <si>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</si>
  <si>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</si>
  <si>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</si>
  <si>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</si>
  <si>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</si>
  <si>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</si>
  <si>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</si>
  <si>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</si>
  <si>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</si>
  <si>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</si>
  <si>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</si>
  <si>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</si>
  <si>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</si>
  <si>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</si>
  <si>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</si>
  <si>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</si>
  <si>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</si>
  <si>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</si>
  <si>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</si>
  <si>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</si>
  <si>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</si>
  <si>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</si>
  <si>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</si>
  <si>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</si>
  <si>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</si>
  <si>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</si>
  <si>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</si>
  <si>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</si>
  <si>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</si>
  <si>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</si>
  <si>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</si>
  <si>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</si>
  <si>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</si>
  <si>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</si>
  <si>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</si>
  <si>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</si>
  <si>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</si>
  <si>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</si>
  <si>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</si>
  <si>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</si>
  <si>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</si>
  <si>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</si>
  <si>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</si>
  <si>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</si>
  <si>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</si>
  <si>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</si>
  <si>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</si>
  <si>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</si>
  <si>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</si>
  <si>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</si>
  <si>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</si>
  <si>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</si>
  <si>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</si>
  <si>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</si>
  <si>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</si>
  <si>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</si>
  <si>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</si>
  <si>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</si>
  <si>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</si>
  <si>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</si>
  <si>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</si>
  <si>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</si>
  <si>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</si>
  <si>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</si>
  <si>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</si>
  <si>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</si>
  <si>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</si>
  <si>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</si>
  <si>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</si>
  <si>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</si>
  <si>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</si>
  <si>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</si>
  <si>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</si>
  <si>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</si>
  <si>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</si>
  <si>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</si>
  <si>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</si>
  <si>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</si>
  <si>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</si>
  <si>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</si>
  <si>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</si>
  <si>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</si>
  <si>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</si>
  <si>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</si>
  <si>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</si>
  <si>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</si>
  <si>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</si>
  <si>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</si>
  <si>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</si>
  <si>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</si>
  <si>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</si>
  <si>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</si>
  <si>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</si>
  <si>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</si>
  <si>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</si>
  <si>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</si>
  <si>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</si>
  <si>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</si>
  <si>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</si>
  <si>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</si>
  <si>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</si>
  <si>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</si>
  <si>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</si>
  <si>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</si>
  <si>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</si>
  <si>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</si>
  <si>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</si>
  <si>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</si>
  <si>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</si>
  <si>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</si>
  <si>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</si>
  <si>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</si>
  <si>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</si>
  <si>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</si>
  <si>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</si>
  <si>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</si>
  <si>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</si>
  <si>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</si>
  <si>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</si>
  <si>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</si>
  <si>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</si>
  <si>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</si>
  <si>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</si>
  <si>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</si>
  <si>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</si>
  <si>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</si>
  <si>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</si>
  <si>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</si>
  <si>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</si>
  <si>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</si>
  <si>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</si>
  <si>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</si>
  <si>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</si>
  <si>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</si>
  <si>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</si>
  <si>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</si>
  <si>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</si>
  <si>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</si>
  <si>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</si>
  <si>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</si>
  <si>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</si>
  <si>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</si>
  <si>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</si>
  <si>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</si>
  <si>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</si>
  <si>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</si>
  <si>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</si>
  <si>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</si>
  <si>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</si>
  <si>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</si>
  <si>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</si>
  <si>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</si>
  <si>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</si>
  <si>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</si>
  <si>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</si>
  <si>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</si>
  <si>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</si>
  <si>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</si>
  <si>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</si>
  <si>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</si>
  <si>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</si>
  <si>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</si>
  <si>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</si>
  <si>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</si>
  <si>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</si>
  <si>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</si>
  <si>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</si>
  <si>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</si>
  <si>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</si>
  <si>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</si>
  <si>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</si>
  <si>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</si>
  <si>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</si>
  <si>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</si>
  <si>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</si>
  <si>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</si>
  <si>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</si>
  <si>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</si>
  <si>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</si>
  <si>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</si>
  <si>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</si>
  <si>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</si>
  <si>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</si>
  <si>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</si>
  <si>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</si>
  <si>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</si>
  <si>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</si>
  <si>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</si>
  <si>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</si>
  <si>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</si>
  <si>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</si>
  <si>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</si>
  <si>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</si>
  <si>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</si>
  <si>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</si>
  <si>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</si>
  <si>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</si>
  <si>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</si>
  <si>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</si>
  <si>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</si>
  <si>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</si>
  <si>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</si>
  <si>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</si>
  <si>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</si>
  <si>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</si>
  <si>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</si>
  <si>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</si>
  <si>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</si>
  <si>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</si>
  <si>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</si>
  <si>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</si>
  <si>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</si>
  <si>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</si>
  <si>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</si>
  <si>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</si>
  <si>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</si>
  <si>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</si>
  <si>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</si>
  <si>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</si>
  <si>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</si>
  <si>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</si>
  <si>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</si>
  <si>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</si>
  <si>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</si>
  <si>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</si>
  <si>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</si>
  <si>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</si>
  <si>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</si>
  <si>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</si>
  <si>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</si>
  <si>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</si>
  <si>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</si>
  <si>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</si>
  <si>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</si>
  <si>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</si>
  <si>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</si>
  <si>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</si>
  <si>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</si>
  <si>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</si>
  <si>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</si>
  <si>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</si>
  <si>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</si>
  <si>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</si>
  <si>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</si>
  <si>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</si>
  <si>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</si>
  <si>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</si>
  <si>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</si>
  <si>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</si>
  <si>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</si>
  <si>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</si>
  <si>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</si>
  <si>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</si>
  <si>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</si>
  <si>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</si>
  <si>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</si>
  <si>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</si>
  <si>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</si>
  <si>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</si>
  <si>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</si>
  <si>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</si>
  <si>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</si>
  <si>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</si>
  <si>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</si>
  <si>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</si>
  <si>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</si>
  <si>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</si>
  <si>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</si>
  <si>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</si>
  <si>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</si>
  <si>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</si>
  <si>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</si>
  <si>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</si>
  <si>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</si>
  <si>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</si>
  <si>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</si>
  <si>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</si>
  <si>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</si>
  <si>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</si>
  <si>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</si>
  <si>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</si>
  <si>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</si>
  <si>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</si>
  <si>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</si>
  <si>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</si>
  <si>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</si>
  <si>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</si>
  <si>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</si>
  <si>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</si>
  <si>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</si>
  <si>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</si>
  <si>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</si>
  <si>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</si>
  <si>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</si>
  <si>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</si>
  <si>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</si>
  <si>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</si>
  <si>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</si>
  <si>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</si>
  <si>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</si>
  <si>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</si>
  <si>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</si>
  <si>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</si>
  <si>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</si>
  <si>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</si>
  <si>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</si>
  <si>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</si>
  <si>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</si>
  <si>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</si>
  <si>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</si>
  <si>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</si>
  <si>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</si>
  <si>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</si>
  <si>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</si>
  <si>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</si>
  <si>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</si>
  <si>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</si>
  <si>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</si>
  <si>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</si>
  <si>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</si>
  <si>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</si>
  <si>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</si>
  <si>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</si>
  <si>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</si>
  <si>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</si>
  <si>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</si>
  <si>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</si>
  <si>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</si>
  <si>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</si>
  <si>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</si>
  <si>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</si>
  <si>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</si>
  <si>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</si>
  <si>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</si>
  <si>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</si>
  <si>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</si>
  <si>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</si>
  <si>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</si>
  <si>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</si>
  <si>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</si>
  <si>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</si>
  <si>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</si>
  <si>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</si>
  <si>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</si>
  <si>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</si>
  <si>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</si>
  <si>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</si>
  <si>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</si>
  <si>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</si>
  <si>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</si>
  <si>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</si>
  <si>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</si>
  <si>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</si>
  <si>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</si>
  <si>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</si>
  <si>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</si>
  <si>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</si>
  <si>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</si>
  <si>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</si>
  <si>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</si>
  <si>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</si>
  <si>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</si>
  <si>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</si>
  <si>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</si>
  <si>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</si>
  <si>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</si>
  <si>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</si>
  <si>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</si>
  <si>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</si>
  <si>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</si>
  <si>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</si>
  <si>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</si>
  <si>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</si>
  <si>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</si>
  <si>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</si>
  <si>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</si>
  <si>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</si>
  <si>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</si>
  <si>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</si>
  <si>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</si>
  <si>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</si>
  <si>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</si>
  <si>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</si>
  <si>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</si>
  <si>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</si>
  <si>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</si>
  <si>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</si>
  <si>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</si>
  <si>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</si>
  <si>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</si>
  <si>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</si>
  <si>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</si>
  <si>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</si>
  <si>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</si>
  <si>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</si>
  <si>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</si>
  <si>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</si>
  <si>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</si>
  <si>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</si>
  <si>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</si>
  <si>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</si>
  <si>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</si>
  <si>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</si>
  <si>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</si>
  <si>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</si>
  <si>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</si>
  <si>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</si>
  <si>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</si>
  <si>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</si>
  <si>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</si>
  <si>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</si>
  <si>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</si>
  <si>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</si>
  <si>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</si>
  <si>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</si>
  <si>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</si>
  <si>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</si>
  <si>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</si>
  <si>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</si>
  <si>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</si>
  <si>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</si>
  <si>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</si>
  <si>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</si>
  <si>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</si>
  <si>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</si>
  <si>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</si>
  <si>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</si>
  <si>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</si>
  <si>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</si>
  <si>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</si>
  <si>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</si>
  <si>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</si>
  <si>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</si>
  <si>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</si>
  <si>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</si>
  <si>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</si>
  <si>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</si>
  <si>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</si>
  <si>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</si>
  <si>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</si>
  <si>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</si>
  <si>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</si>
  <si>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</si>
  <si>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</si>
  <si>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</si>
  <si>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</si>
  <si>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</si>
  <si>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</si>
  <si>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</si>
  <si>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</si>
  <si>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</si>
  <si>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</si>
  <si>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</si>
  <si>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</si>
  <si>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</si>
  <si>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</si>
  <si>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</si>
  <si>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</si>
  <si>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</si>
  <si>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</si>
  <si>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</si>
  <si>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</si>
  <si>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</si>
  <si>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</si>
  <si>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</si>
  <si>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</si>
  <si>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</si>
  <si>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</si>
  <si>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</si>
  <si>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</si>
  <si>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</si>
  <si>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</si>
  <si>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</si>
  <si>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</si>
  <si>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</si>
  <si>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</si>
  <si>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</si>
  <si>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</si>
  <si>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</si>
  <si>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</si>
  <si>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</si>
  <si>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</si>
  <si>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</si>
  <si>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</si>
  <si>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</si>
  <si>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</si>
  <si>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</si>
  <si>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</si>
  <si>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</si>
  <si>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</si>
  <si>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</si>
  <si>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</si>
  <si>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</si>
  <si>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</si>
  <si>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</si>
  <si>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</si>
  <si>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</si>
  <si>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</si>
  <si>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</si>
  <si>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</si>
  <si>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</si>
  <si>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</si>
  <si>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</si>
  <si>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</si>
  <si>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</si>
  <si>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</si>
  <si>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</si>
  <si>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</si>
  <si>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</si>
  <si>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</si>
  <si>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</si>
  <si>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</si>
  <si>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</si>
  <si>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</si>
  <si>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</si>
  <si>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</si>
  <si>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</si>
  <si>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</si>
  <si>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</si>
  <si>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</si>
  <si>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</si>
  <si>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</si>
  <si>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</si>
  <si>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</si>
  <si>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</si>
  <si>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</si>
  <si>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</si>
  <si>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</si>
  <si>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</si>
  <si>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</si>
  <si>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</si>
  <si>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</si>
  <si>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</si>
  <si>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</si>
  <si>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</si>
  <si>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</si>
  <si>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</si>
  <si>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</si>
  <si>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</si>
  <si>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</si>
  <si>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</si>
  <si>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</si>
  <si>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</si>
  <si>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</si>
  <si>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</si>
  <si>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</si>
  <si>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</si>
  <si>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</si>
  <si>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</si>
  <si>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</si>
  <si>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</si>
  <si>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</si>
  <si>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</si>
  <si>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</si>
  <si>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</si>
  <si>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</si>
  <si>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</si>
  <si>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</si>
  <si>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</si>
  <si>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</si>
  <si>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</si>
  <si>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</si>
  <si>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</si>
  <si>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</si>
  <si>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</si>
  <si>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</si>
  <si>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</si>
  <si>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</si>
  <si>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</si>
  <si>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</si>
  <si>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</si>
  <si>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</si>
  <si>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</si>
  <si>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</si>
  <si>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</si>
  <si>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</si>
  <si>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</si>
  <si>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</si>
  <si>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</si>
  <si>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</si>
  <si>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</si>
  <si>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</si>
  <si>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</si>
  <si>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</si>
  <si>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</si>
  <si>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</si>
  <si>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</si>
  <si>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</si>
  <si>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</si>
  <si>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</si>
  <si>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</si>
  <si>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</si>
  <si>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</si>
  <si>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</si>
  <si>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</si>
  <si>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</si>
  <si>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</si>
  <si>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</si>
  <si>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</si>
  <si>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</si>
  <si>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</si>
  <si>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</si>
  <si>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</si>
  <si>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</si>
  <si>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</si>
  <si>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</si>
  <si>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</si>
  <si>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</si>
  <si>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</si>
  <si>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</si>
  <si>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</si>
  <si>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</si>
  <si>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</si>
  <si>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</si>
  <si>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</si>
  <si>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</si>
  <si>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</si>
  <si>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</si>
  <si>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</si>
  <si>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</si>
  <si>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</si>
  <si>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</si>
  <si>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</si>
  <si>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</si>
  <si>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</si>
  <si>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</si>
  <si>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</si>
  <si>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</si>
  <si>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</si>
  <si>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</si>
  <si>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</si>
  <si>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</si>
  <si>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</si>
  <si>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</si>
  <si>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</si>
  <si>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</si>
  <si>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</si>
  <si>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</si>
  <si>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</si>
  <si>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</si>
  <si>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</si>
  <si>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</si>
  <si>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</si>
  <si>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</si>
  <si>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</si>
  <si>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</si>
  <si>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</si>
  <si>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</si>
  <si>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</si>
  <si>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</si>
  <si>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</si>
  <si>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</si>
  <si>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</si>
  <si>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</si>
  <si>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</si>
  <si>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</si>
  <si>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</si>
  <si>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</si>
  <si>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</si>
  <si>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</si>
  <si>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</si>
  <si>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</si>
  <si>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</si>
  <si>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</si>
  <si>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</si>
  <si>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</si>
  <si>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</si>
  <si>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</si>
  <si>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</si>
  <si>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</si>
  <si>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</si>
  <si>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</si>
  <si>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</si>
  <si>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</si>
  <si>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</si>
  <si>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</si>
  <si>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</si>
  <si>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</si>
  <si>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</si>
  <si>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</si>
  <si>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</si>
  <si>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</si>
  <si>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</si>
  <si>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</si>
  <si>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</si>
  <si>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</si>
  <si>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</si>
  <si>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</si>
  <si>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</si>
  <si>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</si>
  <si>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</si>
  <si>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</si>
  <si>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</si>
  <si>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</si>
  <si>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</si>
  <si>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</si>
  <si>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</si>
  <si>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</si>
  <si>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</si>
  <si>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</si>
  <si>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</si>
  <si>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</si>
  <si>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</si>
  <si>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</si>
  <si>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</si>
  <si>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</si>
  <si>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</si>
  <si>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</si>
  <si>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</si>
  <si>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</si>
  <si>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</si>
  <si>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</si>
  <si>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</si>
  <si>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</si>
  <si>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</si>
  <si>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</si>
  <si>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</si>
  <si>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</si>
  <si>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</si>
  <si>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</si>
  <si>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</si>
  <si>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</si>
  <si>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</si>
  <si>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</si>
  <si>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</si>
  <si>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</si>
  <si>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</si>
  <si>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</si>
  <si>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</si>
  <si>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</si>
  <si>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</si>
  <si>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</si>
  <si>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</si>
  <si>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</si>
  <si>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</si>
  <si>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</si>
  <si>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</si>
  <si>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</si>
  <si>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</si>
  <si>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</si>
  <si>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</si>
  <si>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</si>
  <si>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</si>
  <si>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</si>
  <si>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</si>
  <si>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</si>
  <si>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</si>
  <si>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</si>
  <si>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</si>
  <si>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</si>
  <si>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</si>
  <si>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</si>
  <si>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</si>
  <si>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</si>
  <si>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</si>
  <si>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</si>
  <si>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</si>
  <si>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</si>
  <si>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</si>
  <si>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</si>
  <si>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</si>
  <si>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</si>
  <si>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</si>
  <si>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</si>
  <si>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</si>
  <si>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</si>
  <si>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</si>
  <si>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</si>
  <si>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</si>
  <si>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</si>
  <si>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</si>
  <si>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</si>
  <si>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</si>
  <si>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</si>
  <si>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</si>
  <si>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</si>
  <si>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</si>
  <si>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</si>
  <si>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</si>
  <si>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</si>
  <si>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</si>
  <si>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</si>
  <si>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</si>
  <si>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</si>
  <si>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</si>
  <si>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</si>
  <si>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</si>
  <si>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</si>
  <si>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</si>
  <si>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</si>
  <si>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</si>
  <si>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</si>
  <si>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</si>
  <si>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</si>
  <si>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</si>
  <si>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</si>
  <si>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</si>
  <si>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</si>
  <si>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</si>
  <si>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</si>
  <si>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</si>
  <si>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</si>
  <si>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</si>
  <si>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</si>
  <si>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</si>
  <si>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</si>
  <si>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</si>
  <si>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</si>
  <si>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</si>
  <si>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</si>
  <si>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</si>
  <si>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</si>
  <si>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</si>
  <si>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</si>
  <si>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</si>
  <si>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</si>
  <si>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</si>
  <si>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</si>
  <si>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</si>
  <si>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</si>
  <si>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</si>
  <si>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</si>
  <si>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</si>
  <si>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</si>
  <si>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</si>
  <si>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</si>
  <si>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</si>
  <si>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</si>
  <si>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</si>
  <si>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</si>
  <si>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</si>
  <si>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</si>
  <si>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</si>
  <si>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</si>
  <si>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</si>
  <si>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</si>
  <si>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</si>
  <si>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</si>
  <si>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</si>
  <si>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</si>
  <si>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</si>
  <si>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</si>
  <si>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</si>
  <si>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</si>
  <si>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</si>
  <si>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</si>
  <si>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</si>
  <si>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</si>
  <si>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</si>
  <si>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</si>
  <si>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</si>
  <si>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</si>
  <si>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</si>
  <si>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</si>
  <si>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</si>
  <si>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</si>
  <si>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</si>
  <si>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</si>
  <si>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</si>
  <si>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</si>
  <si>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</si>
  <si>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</si>
  <si>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</si>
  <si>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</si>
  <si>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</si>
  <si>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</si>
  <si>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</si>
  <si>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</si>
  <si>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</si>
  <si>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</si>
  <si>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</si>
  <si>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</si>
  <si>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</si>
  <si>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</si>
  <si>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</si>
  <si>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</si>
  <si>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</si>
  <si>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</si>
  <si>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</si>
  <si>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</si>
  <si>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</si>
  <si>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</si>
  <si>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</si>
  <si>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</si>
  <si>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</si>
  <si>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</si>
  <si>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</si>
  <si>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</si>
  <si>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</si>
  <si>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</si>
  <si>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</si>
  <si>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</si>
  <si>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</si>
  <si>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</si>
  <si>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</si>
  <si>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</si>
  <si>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</si>
  <si>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</si>
  <si>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</si>
  <si>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</si>
  <si>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</si>
  <si>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</si>
  <si>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</si>
  <si>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</si>
  <si>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</si>
  <si>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</si>
  <si>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</si>
  <si>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</si>
  <si>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</si>
  <si>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</si>
  <si>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</si>
  <si>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</si>
  <si>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</si>
  <si>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</si>
  <si>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</si>
  <si>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</si>
  <si>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</si>
  <si>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</si>
  <si>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</si>
  <si>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</si>
  <si>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</si>
  <si>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</si>
  <si>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</si>
  <si>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</si>
  <si>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</si>
  <si>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</si>
  <si>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</si>
  <si>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</si>
  <si>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</si>
  <si>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</si>
  <si>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</si>
  <si>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</si>
  <si>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</si>
  <si>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</si>
  <si>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</si>
  <si>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</si>
  <si>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</si>
  <si>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</si>
  <si>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</si>
  <si>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</si>
  <si>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</si>
  <si>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</si>
  <si>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</si>
  <si>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</si>
  <si>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</si>
  <si>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</si>
  <si>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</si>
  <si>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</si>
  <si>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</si>
  <si>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</si>
  <si>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</si>
  <si>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</si>
  <si>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</si>
  <si>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</si>
  <si>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</si>
  <si>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</si>
  <si>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</si>
  <si>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</si>
  <si>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</si>
  <si>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</si>
  <si>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</si>
  <si>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</si>
  <si>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</si>
  <si>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</si>
  <si>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</si>
  <si>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</si>
  <si>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</si>
  <si>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</si>
  <si>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</si>
  <si>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</si>
  <si>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</si>
  <si>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</si>
  <si>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</si>
  <si>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</si>
  <si>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</si>
  <si>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</si>
  <si>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</si>
  <si>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</si>
  <si>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</si>
  <si>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</si>
  <si>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</si>
  <si>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</si>
  <si>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</si>
  <si>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</si>
  <si>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</si>
  <si>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</si>
  <si>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</si>
  <si>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</si>
  <si>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</si>
  <si>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</si>
  <si>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</si>
  <si>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</si>
  <si>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</si>
  <si>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</si>
  <si>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</si>
  <si>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</si>
  <si>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</si>
  <si>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</si>
  <si>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</si>
  <si>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</si>
  <si>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</si>
  <si>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</si>
  <si>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</si>
  <si>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</si>
  <si>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</si>
  <si>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</si>
  <si>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</si>
  <si>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</si>
  <si>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</si>
  <si>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</si>
  <si>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</si>
  <si>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</si>
  <si>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</si>
  <si>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</si>
  <si>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</si>
  <si>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</si>
  <si>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</si>
  <si>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</si>
  <si>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</si>
  <si>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</si>
  <si>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</si>
  <si>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</si>
  <si>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</si>
  <si>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</si>
  <si>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</si>
  <si>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</si>
  <si>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</si>
  <si>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</si>
  <si>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</si>
  <si>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</si>
  <si>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</si>
  <si>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</si>
  <si>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</si>
  <si>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</si>
  <si>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</si>
  <si>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</si>
  <si>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</si>
  <si>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</si>
  <si>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</si>
  <si>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</si>
  <si>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</si>
  <si>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</si>
  <si>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</si>
  <si>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</si>
  <si>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</si>
  <si>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</si>
  <si>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</si>
  <si>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</si>
  <si>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</si>
  <si>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</si>
  <si>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</si>
  <si>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</si>
  <si>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</si>
  <si>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</si>
  <si>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</si>
  <si>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</si>
  <si>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</si>
  <si>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</si>
  <si>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</si>
  <si>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</si>
  <si>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</si>
  <si>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</si>
  <si>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</si>
  <si>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</si>
  <si>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</si>
  <si>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</si>
  <si>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</si>
  <si>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</si>
  <si>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</si>
  <si>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</si>
  <si>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</si>
  <si>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</si>
  <si>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</si>
  <si>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</si>
  <si>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</si>
  <si>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</si>
  <si>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</si>
  <si>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</si>
  <si>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</si>
  <si>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</si>
  <si>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</si>
  <si>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</si>
  <si>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</si>
  <si>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</si>
  <si>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</si>
  <si>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</si>
  <si>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</si>
  <si>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</si>
  <si>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</si>
  <si>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</si>
  <si>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</si>
  <si>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</si>
  <si>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</si>
  <si>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</si>
  <si>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</si>
  <si>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</si>
  <si>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</si>
  <si>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</si>
  <si>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</si>
  <si>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</si>
  <si>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</si>
  <si>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</si>
  <si>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</si>
  <si>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</si>
  <si>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</si>
  <si>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</si>
  <si>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</si>
  <si>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</si>
  <si>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</si>
  <si>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</si>
  <si>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</si>
  <si>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</si>
  <si>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</si>
  <si>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</si>
  <si>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</si>
  <si>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</si>
  <si>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</si>
  <si>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</si>
  <si>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</si>
  <si>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</si>
  <si>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</si>
  <si>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</si>
  <si>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</si>
  <si>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</si>
  <si>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</si>
  <si>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</si>
  <si>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</si>
  <si>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</si>
  <si>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</si>
  <si>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</si>
  <si>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</si>
  <si>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</si>
  <si>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</si>
  <si>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</si>
  <si>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</si>
  <si>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</si>
  <si>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</si>
  <si>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</si>
  <si>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</si>
  <si>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</si>
  <si>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</si>
  <si>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</si>
  <si>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</si>
  <si>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</si>
  <si>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</si>
  <si>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</si>
  <si>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</si>
  <si>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</si>
  <si>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</si>
  <si>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</si>
  <si>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</si>
  <si>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</si>
  <si>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</si>
  <si>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</si>
  <si>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</si>
  <si>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</si>
  <si>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</si>
  <si>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</si>
  <si>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</si>
  <si>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</si>
  <si>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</si>
  <si>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</si>
  <si>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</si>
  <si>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</si>
  <si>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</si>
  <si>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</si>
  <si>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</si>
  <si>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</si>
  <si>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</si>
  <si>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</si>
  <si>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</si>
  <si>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</si>
  <si>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</si>
  <si>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</si>
  <si>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</si>
  <si>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</si>
  <si>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</si>
  <si>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</si>
  <si>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</si>
  <si>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</si>
  <si>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</si>
  <si>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</si>
  <si>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</si>
  <si>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</si>
  <si>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</si>
  <si>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</si>
  <si>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</si>
  <si>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</si>
  <si>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</si>
  <si>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</si>
  <si>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</si>
  <si>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</si>
  <si>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</si>
  <si>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</si>
  <si>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</si>
  <si>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</si>
  <si>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</si>
  <si>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</si>
  <si>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</si>
  <si>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</si>
  <si>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</si>
  <si>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</si>
  <si>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</si>
  <si>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</si>
  <si>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</si>
  <si>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</si>
  <si>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</si>
  <si>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</si>
  <si>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</si>
  <si>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</si>
  <si>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</si>
  <si>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</si>
  <si>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</si>
  <si>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</si>
  <si>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</si>
  <si>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</si>
  <si>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</si>
  <si>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</si>
  <si>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</si>
  <si>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</si>
  <si>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</si>
  <si>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</si>
  <si>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</si>
  <si>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</si>
  <si>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</si>
  <si>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</si>
  <si>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</si>
  <si>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</si>
  <si>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</si>
  <si>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</si>
  <si>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</si>
  <si>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</si>
  <si>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</si>
  <si>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</si>
  <si>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</si>
  <si>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</si>
  <si>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</si>
  <si>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</si>
  <si>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</si>
  <si>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</si>
  <si>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</si>
  <si>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</si>
  <si>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</si>
  <si>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</si>
  <si>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</si>
  <si>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</si>
  <si>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</si>
  <si>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</si>
  <si>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</si>
  <si>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</si>
  <si>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</si>
  <si>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</si>
  <si>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</si>
  <si>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</si>
  <si>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</si>
  <si>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</si>
  <si>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</si>
  <si>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</si>
  <si>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</si>
  <si>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</si>
  <si>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</si>
  <si>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</si>
  <si>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</si>
  <si>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</si>
  <si>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</si>
  <si>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</si>
  <si>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</si>
  <si>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</si>
  <si>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</si>
  <si>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</si>
  <si>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</si>
  <si>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</si>
  <si>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</si>
  <si>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</si>
  <si>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</si>
  <si>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</si>
  <si>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</si>
  <si>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</si>
  <si>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</si>
  <si>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</si>
  <si>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</si>
  <si>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</si>
  <si>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</si>
  <si>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</si>
  <si>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</si>
  <si>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</si>
  <si>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</si>
  <si>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</si>
  <si>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</si>
  <si>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</si>
  <si>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</si>
  <si>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</si>
  <si>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</si>
  <si>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</si>
  <si>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</si>
  <si>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</si>
  <si>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</si>
  <si>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</si>
  <si>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</si>
  <si>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</si>
  <si>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</si>
  <si>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</si>
  <si>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</si>
  <si>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</si>
  <si>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</si>
  <si>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</si>
  <si>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</si>
  <si>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</si>
  <si>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</si>
  <si>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</si>
  <si>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</si>
  <si>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</si>
  <si>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</si>
  <si>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</si>
  <si>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</si>
  <si>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</si>
  <si>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</si>
  <si>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</si>
  <si>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</si>
  <si>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</si>
  <si>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</si>
  <si>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</si>
  <si>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</si>
  <si>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</si>
  <si>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</si>
  <si>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</si>
  <si>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</si>
  <si>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</si>
  <si>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</si>
  <si>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</si>
  <si>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</si>
  <si>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</si>
  <si>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</si>
  <si>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</si>
  <si>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</si>
  <si>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</si>
  <si>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</si>
  <si>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</si>
  <si>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</si>
  <si>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</si>
  <si>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</si>
  <si>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</si>
  <si>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</si>
  <si>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</si>
  <si>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</si>
  <si>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</si>
  <si>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</si>
  <si>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</si>
  <si>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</si>
  <si>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</si>
  <si>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</si>
  <si>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</si>
  <si>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</si>
  <si>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</si>
  <si>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</si>
  <si>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</si>
  <si>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</si>
  <si>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</si>
  <si>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</si>
  <si>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</si>
  <si>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</si>
  <si>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</si>
  <si>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</si>
  <si>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</si>
  <si>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</si>
  <si>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</si>
  <si>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</si>
  <si>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</si>
  <si>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</si>
  <si>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</si>
  <si>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</si>
  <si>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</si>
  <si>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</si>
  <si>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</si>
  <si>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</si>
  <si>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</si>
  <si>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</si>
  <si>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</si>
  <si>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</si>
  <si>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</si>
  <si>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</si>
  <si>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</si>
  <si>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</si>
  <si>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</si>
  <si>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</si>
  <si>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</si>
  <si>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</si>
  <si>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</si>
  <si>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</si>
  <si>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</si>
  <si>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</si>
  <si>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</si>
  <si>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</si>
  <si>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</si>
  <si>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</si>
  <si>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</si>
  <si>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</si>
  <si>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</si>
  <si>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</si>
  <si>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</si>
  <si>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</si>
  <si>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</si>
  <si>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</si>
  <si>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</si>
  <si>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</si>
  <si>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</si>
  <si>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</si>
  <si>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</si>
  <si>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</si>
  <si>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</si>
  <si>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</si>
  <si>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</si>
  <si>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</si>
  <si>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</si>
  <si>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</si>
  <si>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</si>
  <si>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</si>
  <si>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</si>
  <si>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</si>
  <si>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</si>
  <si>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</si>
  <si>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</si>
  <si>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</si>
  <si>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</si>
  <si>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</si>
  <si>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</si>
  <si>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</si>
  <si>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</si>
  <si>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</si>
  <si>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</si>
  <si>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</si>
  <si>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</si>
  <si>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</si>
  <si>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</si>
  <si>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</si>
  <si>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</si>
  <si>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</si>
  <si>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</si>
  <si>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</si>
  <si>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</si>
  <si>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</si>
  <si>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</si>
  <si>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</si>
  <si>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</si>
  <si>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</si>
  <si>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</si>
  <si>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</si>
  <si>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</si>
  <si>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</si>
  <si>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</si>
  <si>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</si>
  <si>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</si>
  <si>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</si>
  <si>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</si>
  <si>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</si>
  <si>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</si>
  <si>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</si>
  <si>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</si>
  <si>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</si>
  <si>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</si>
  <si>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</si>
  <si>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</si>
  <si>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</si>
  <si>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</si>
  <si>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</si>
  <si>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</si>
  <si>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</si>
  <si>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</si>
  <si>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</si>
  <si>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</si>
  <si>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</si>
  <si>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</si>
  <si>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</si>
  <si>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</si>
  <si>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</si>
  <si>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</si>
  <si>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</si>
  <si>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</si>
  <si>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</si>
  <si>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</si>
  <si>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</si>
  <si>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</si>
  <si>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</si>
  <si>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</si>
  <si>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</si>
  <si>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</si>
  <si>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</si>
  <si>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</si>
  <si>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</si>
  <si>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</si>
  <si>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</si>
  <si>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</si>
  <si>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</si>
  <si>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</si>
  <si>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</si>
  <si>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</si>
  <si>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</si>
  <si>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</si>
  <si>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</si>
  <si>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</si>
  <si>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</si>
  <si>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</si>
  <si>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</si>
  <si>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</si>
  <si>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</si>
  <si>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</si>
  <si>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</si>
  <si>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</si>
  <si>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</si>
  <si>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</si>
  <si>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</si>
  <si>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</si>
  <si>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</si>
  <si>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</si>
  <si>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</si>
  <si>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</si>
  <si>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</si>
  <si>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</si>
  <si>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</si>
  <si>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</si>
  <si>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</si>
  <si>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</si>
  <si>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</si>
  <si>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</si>
  <si>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</si>
  <si>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</si>
  <si>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</si>
  <si>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</si>
  <si>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</si>
  <si>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</si>
  <si>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</si>
  <si>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</si>
  <si>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</si>
  <si>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</si>
  <si>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</si>
  <si>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</si>
  <si>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</si>
  <si>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</si>
  <si>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</si>
  <si>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</si>
  <si>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</si>
  <si>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</si>
  <si>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</si>
  <si>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</si>
  <si>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</si>
  <si>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</si>
  <si>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</si>
  <si>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</si>
  <si>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</si>
  <si>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</si>
  <si>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</si>
  <si>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</si>
  <si>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</si>
  <si>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</si>
  <si>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</si>
  <si>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</si>
  <si>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</si>
  <si>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</si>
  <si>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</si>
  <si>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</si>
  <si>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</si>
  <si>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</si>
  <si>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</si>
  <si>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</si>
  <si>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</si>
  <si>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</si>
  <si>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</si>
  <si>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</si>
  <si>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</si>
  <si>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</si>
  <si>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</si>
  <si>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</si>
  <si>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</si>
  <si>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</si>
  <si>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</si>
  <si>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</si>
  <si>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</si>
  <si>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</si>
  <si>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</si>
  <si>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</si>
  <si>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</si>
  <si>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</si>
  <si>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</si>
  <si>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</si>
  <si>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</si>
  <si>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</si>
  <si>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</si>
  <si>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</si>
  <si>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</si>
  <si>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</si>
  <si>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</si>
  <si>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</si>
  <si>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</si>
  <si>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</si>
  <si>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</si>
  <si>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</si>
  <si>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</si>
  <si>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</si>
  <si>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</si>
  <si>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</si>
  <si>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</si>
  <si>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</si>
  <si>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</si>
  <si>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</si>
  <si>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</si>
  <si>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</si>
  <si>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</si>
  <si>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</si>
  <si>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</si>
  <si>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</si>
  <si>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</si>
  <si>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</si>
  <si>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</si>
  <si>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</si>
  <si>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</si>
  <si>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</si>
  <si>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</si>
  <si>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</si>
  <si>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</si>
  <si>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</si>
  <si>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</si>
  <si>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</si>
  <si>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</si>
  <si>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</si>
  <si>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</si>
  <si>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</si>
  <si>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</si>
  <si>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</si>
  <si>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</si>
  <si>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</si>
  <si>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</si>
  <si>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</si>
  <si>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</si>
  <si>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</si>
  <si>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</si>
  <si>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</si>
  <si>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</si>
  <si>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</si>
  <si>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</si>
  <si>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</si>
  <si>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</si>
  <si>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</si>
  <si>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</si>
  <si>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</si>
  <si>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</si>
  <si>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</si>
  <si>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</si>
  <si>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</si>
  <si>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</si>
  <si>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</si>
  <si>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</si>
  <si>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</si>
  <si>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</si>
  <si>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</si>
  <si>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</si>
  <si>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</si>
  <si>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</si>
  <si>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</si>
  <si>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</si>
  <si>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</si>
  <si>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</si>
  <si>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</si>
  <si>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</si>
  <si>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</si>
  <si>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</si>
  <si>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</si>
  <si>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</si>
  <si>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</si>
  <si>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</si>
  <si>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</si>
  <si>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</si>
  <si>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</si>
  <si>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</si>
  <si>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</si>
  <si>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</si>
  <si>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</si>
  <si>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</si>
  <si>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</si>
  <si>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</si>
  <si>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</si>
  <si>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</si>
  <si>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</si>
  <si>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</si>
  <si>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</si>
  <si>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</si>
  <si>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</si>
  <si>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</si>
  <si>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</si>
  <si>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</si>
  <si>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</si>
  <si>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</si>
  <si>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</si>
  <si>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</si>
  <si>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</si>
  <si>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</si>
  <si>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</si>
  <si>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</si>
  <si>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</si>
  <si>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</si>
  <si>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</si>
  <si>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</si>
  <si>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</si>
  <si>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</si>
  <si>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</si>
  <si>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</si>
  <si>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</si>
  <si>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</si>
  <si>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</si>
  <si>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</si>
  <si>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</si>
  <si>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</si>
  <si>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</si>
  <si>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</si>
  <si>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</si>
  <si>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</si>
  <si>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</si>
  <si>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</si>
  <si>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</si>
  <si>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</si>
  <si>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</si>
  <si>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</si>
  <si>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</si>
  <si>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</si>
  <si>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</si>
  <si>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</si>
  <si>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</si>
  <si>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</si>
  <si>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</si>
  <si>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</si>
  <si>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</si>
  <si>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</si>
  <si>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</si>
  <si>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</si>
  <si>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</si>
  <si>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</si>
  <si>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</si>
  <si>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</si>
  <si>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</si>
  <si>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</si>
  <si>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</si>
  <si>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</si>
  <si>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</si>
  <si>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</si>
  <si>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</si>
  <si>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</si>
  <si>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</si>
  <si>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</si>
  <si>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</si>
  <si>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</si>
  <si>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</si>
  <si>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</si>
  <si>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</si>
  <si>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</si>
  <si>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</si>
  <si>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</si>
  <si>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</si>
  <si>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</si>
  <si>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</si>
  <si>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</si>
  <si>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</si>
  <si>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</si>
  <si>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</si>
  <si>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</si>
  <si>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</si>
  <si>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</si>
  <si>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</si>
  <si>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</si>
  <si>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</si>
  <si>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</si>
  <si>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</si>
  <si>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</si>
  <si>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</si>
  <si>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</si>
  <si>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</si>
  <si>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</si>
  <si>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</si>
  <si>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</si>
  <si>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</si>
  <si>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</si>
  <si>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</si>
  <si>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</si>
  <si>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</si>
  <si>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</si>
  <si>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</si>
  <si>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</si>
  <si>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</si>
  <si>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</si>
  <si>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</si>
  <si>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</si>
  <si>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</si>
  <si>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</si>
  <si>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</si>
  <si>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</si>
  <si>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</si>
  <si>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</si>
  <si>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</si>
  <si>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</si>
  <si>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</si>
  <si>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</si>
  <si>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</si>
  <si>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</si>
  <si>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</si>
  <si>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</si>
  <si>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</si>
  <si>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</si>
  <si>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</si>
  <si>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</si>
  <si>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</si>
  <si>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</si>
  <si>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</si>
  <si>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</si>
  <si>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</si>
  <si>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</si>
  <si>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</si>
  <si>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</si>
  <si>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</si>
  <si>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</si>
  <si>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</si>
  <si>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</si>
  <si>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</si>
  <si>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</si>
  <si>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</si>
  <si>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</si>
  <si>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</si>
  <si>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</si>
  <si>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</si>
  <si>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</si>
  <si>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</si>
  <si>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</si>
  <si>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</si>
  <si>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</si>
  <si>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</si>
  <si>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</si>
  <si>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</si>
  <si>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</si>
  <si>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</si>
  <si>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</si>
  <si>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</si>
  <si>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</si>
  <si>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</si>
  <si>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</si>
  <si>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</si>
  <si>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</si>
  <si>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</si>
  <si>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</si>
  <si>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</si>
  <si>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</si>
  <si>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</si>
  <si>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</si>
  <si>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</si>
  <si>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</si>
  <si>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</si>
  <si>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</si>
  <si>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</si>
  <si>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</si>
  <si>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</si>
  <si>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</si>
  <si>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</si>
  <si>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</si>
  <si>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</si>
  <si>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</si>
  <si>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</si>
  <si>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</si>
  <si>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</si>
  <si>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</si>
  <si>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</si>
  <si>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</si>
  <si>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</si>
  <si>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</si>
  <si>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</si>
  <si>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</si>
  <si>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</si>
  <si>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</si>
  <si>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</si>
  <si>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</si>
  <si>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</si>
  <si>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</si>
  <si>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</si>
  <si>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</si>
  <si>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</si>
  <si>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</si>
  <si>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</si>
  <si>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</si>
  <si>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</si>
  <si>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</si>
  <si>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</si>
  <si>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</si>
  <si>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</si>
  <si>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</si>
  <si>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</si>
  <si>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</si>
  <si>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</si>
  <si>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</si>
  <si>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</si>
  <si>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</si>
  <si>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</si>
  <si>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</si>
  <si>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</si>
  <si>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</si>
  <si>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</si>
  <si>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</si>
  <si>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</si>
  <si>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</si>
  <si>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</si>
  <si>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</si>
  <si>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</si>
  <si>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</si>
  <si>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</si>
  <si>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</si>
  <si>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</si>
  <si>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</si>
  <si>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</si>
  <si>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</si>
  <si>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</si>
  <si>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</si>
  <si>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</si>
  <si>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</si>
  <si>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</si>
  <si>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</si>
  <si>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</si>
  <si>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</si>
  <si>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</si>
  <si>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</si>
  <si>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</si>
  <si>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</si>
  <si>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</si>
  <si>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</si>
  <si>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</si>
  <si>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</si>
  <si>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</si>
  <si>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</si>
  <si>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</si>
  <si>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</si>
  <si>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</si>
  <si>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</si>
  <si>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</si>
  <si>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</si>
  <si>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</si>
  <si>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</si>
  <si>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</si>
  <si>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</si>
  <si>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</si>
  <si>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</si>
  <si>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</si>
  <si>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</si>
  <si>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</si>
  <si>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</si>
  <si>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</si>
  <si>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</si>
  <si>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</si>
  <si>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</si>
  <si>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</si>
  <si>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</si>
  <si>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</si>
  <si>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</si>
  <si>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</si>
  <si>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</si>
  <si>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</si>
  <si>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</si>
  <si>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</si>
  <si>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</si>
  <si>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</si>
  <si>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</si>
  <si>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</si>
  <si>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</si>
  <si>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</si>
  <si>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</si>
  <si>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</si>
  <si>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</si>
  <si>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</si>
  <si>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</si>
  <si>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</si>
  <si>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</si>
  <si>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</si>
  <si>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</si>
  <si>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</si>
  <si>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</si>
  <si>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</si>
  <si>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</si>
  <si>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</si>
  <si>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</si>
  <si>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</si>
  <si>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</si>
  <si>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</si>
  <si>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</si>
  <si>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</si>
  <si>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</si>
  <si>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</si>
  <si>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</si>
  <si>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</si>
  <si>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</si>
  <si>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</si>
  <si>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</si>
  <si>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</si>
  <si>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</si>
  <si>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</si>
  <si>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</si>
  <si>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</si>
  <si>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</si>
  <si>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</si>
  <si>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</si>
  <si>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</si>
  <si>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</si>
  <si>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</si>
  <si>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</si>
  <si>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</si>
  <si>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</si>
  <si>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</si>
  <si>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</si>
  <si>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</si>
  <si>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</si>
  <si>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</si>
  <si>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</si>
  <si>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</si>
  <si>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</si>
  <si>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</si>
  <si>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</si>
  <si>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</si>
  <si>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</si>
  <si>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</si>
  <si>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</si>
  <si>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</si>
  <si>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</si>
  <si>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</si>
  <si>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</si>
  <si>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</si>
  <si>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</si>
  <si>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</si>
  <si>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</si>
  <si>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</si>
  <si>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</si>
  <si>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</si>
  <si>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</si>
  <si>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</si>
  <si>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</si>
  <si>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</si>
  <si>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</si>
  <si>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</si>
  <si>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</si>
  <si>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</si>
  <si>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</si>
  <si>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</si>
  <si>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</si>
  <si>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</si>
  <si>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</si>
  <si>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</si>
  <si>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</si>
  <si>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</si>
  <si>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</si>
  <si>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</si>
  <si>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</si>
  <si>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</si>
  <si>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</si>
  <si>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</si>
  <si>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</si>
  <si>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</si>
  <si>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</si>
  <si>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</si>
  <si>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</si>
  <si>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</si>
  <si>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</si>
  <si>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</si>
  <si>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</si>
  <si>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</si>
  <si>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</si>
  <si>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</si>
  <si>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</si>
  <si>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</si>
  <si>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</si>
  <si>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</si>
  <si>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</si>
  <si>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</si>
  <si>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</si>
  <si>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</si>
  <si>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</si>
  <si>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</si>
  <si>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</si>
  <si>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</si>
  <si>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</si>
  <si>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</si>
  <si>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</si>
  <si>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</si>
  <si>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</si>
  <si>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</si>
  <si>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</si>
  <si>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</si>
  <si>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</si>
  <si>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</si>
  <si>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</si>
  <si>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</si>
  <si>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</si>
  <si>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</si>
  <si>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</si>
  <si>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</si>
  <si>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</si>
  <si>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</si>
  <si>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</si>
  <si>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</si>
  <si>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</si>
  <si>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</si>
  <si>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</si>
  <si>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</si>
  <si>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</si>
  <si>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</si>
  <si>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</si>
  <si>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</si>
  <si>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</si>
  <si>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</si>
  <si>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</si>
  <si>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</si>
  <si>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</si>
  <si>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</si>
  <si>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</si>
  <si>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</si>
  <si>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</si>
  <si>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</si>
  <si>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</si>
  <si>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</si>
  <si>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</si>
  <si>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</si>
  <si>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</si>
  <si>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</si>
  <si>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</si>
  <si>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</si>
  <si>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</si>
  <si>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</si>
  <si>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</si>
  <si>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</si>
  <si>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</si>
  <si>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</si>
  <si>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</si>
  <si>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</si>
  <si>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</si>
  <si>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</si>
  <si>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</si>
  <si>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</si>
  <si>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</si>
  <si>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</si>
  <si>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</si>
  <si>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</si>
  <si>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</si>
  <si>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</si>
  <si>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</si>
  <si>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</si>
  <si>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</si>
  <si>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</si>
  <si>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</si>
  <si>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</si>
  <si>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</si>
  <si>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</si>
  <si>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</si>
  <si>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</si>
  <si>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</si>
  <si>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</si>
  <si>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</si>
  <si>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</si>
  <si>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</si>
  <si>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</si>
  <si>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</si>
  <si>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</si>
  <si>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</si>
  <si>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</si>
  <si>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</si>
  <si>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</si>
  <si>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</si>
  <si>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</si>
  <si>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</si>
  <si>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</si>
  <si>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</si>
  <si>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</si>
  <si>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</si>
  <si>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</si>
  <si>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</si>
  <si>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</si>
  <si>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</si>
  <si>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</si>
  <si>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</si>
  <si>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</si>
  <si>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</si>
  <si>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</si>
  <si>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</si>
  <si>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</si>
  <si>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</si>
  <si>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</si>
  <si>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</si>
  <si>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</si>
  <si>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</si>
  <si>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</si>
  <si>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</si>
  <si>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</si>
  <si>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</si>
  <si>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</si>
  <si>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</si>
  <si>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</si>
  <si>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</si>
  <si>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</si>
  <si>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</si>
  <si>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</si>
  <si>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</si>
  <si>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</si>
  <si>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</si>
  <si>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</si>
  <si>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</si>
  <si>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</si>
  <si>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</si>
  <si>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</si>
  <si>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</si>
  <si>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</si>
  <si>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</si>
  <si>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</si>
  <si>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</si>
  <si>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</si>
  <si>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</si>
  <si>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</si>
  <si>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</si>
  <si>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</si>
  <si>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</si>
  <si>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</si>
  <si>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</si>
  <si>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</si>
  <si>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</si>
  <si>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</si>
  <si>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</si>
  <si>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</si>
  <si>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</si>
  <si>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</si>
  <si>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</si>
  <si>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</si>
  <si>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</si>
  <si>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</si>
  <si>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</si>
  <si>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</si>
  <si>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</si>
  <si>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</si>
  <si>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</si>
  <si>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</si>
  <si>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</si>
  <si>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</si>
  <si>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</si>
  <si>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</si>
  <si>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</si>
  <si>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</si>
  <si>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</si>
  <si>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</si>
  <si>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</si>
  <si>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</si>
  <si>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</si>
  <si>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</si>
  <si>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</si>
  <si>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</si>
  <si>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</si>
  <si>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</si>
  <si>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</si>
  <si>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</si>
  <si>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</si>
  <si>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</si>
  <si>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</si>
  <si>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</si>
  <si>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</si>
  <si>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</si>
  <si>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</si>
  <si>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</si>
  <si>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</si>
  <si>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</si>
  <si>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</si>
  <si>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</si>
  <si>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</si>
  <si>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</si>
  <si>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</si>
  <si>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</si>
  <si>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</si>
  <si>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</si>
  <si>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</si>
  <si>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</si>
  <si>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</si>
  <si>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</si>
  <si>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</si>
  <si>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</si>
  <si>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</si>
  <si>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</si>
  <si>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</si>
  <si>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</si>
  <si>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</si>
  <si>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</si>
  <si>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</si>
  <si>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</si>
  <si>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</si>
  <si>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</si>
  <si>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</si>
  <si>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</si>
  <si>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</si>
  <si>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</si>
  <si>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</si>
  <si>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</si>
  <si>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</si>
  <si>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</si>
  <si>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</si>
  <si>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</si>
  <si>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</si>
  <si>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</si>
  <si>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</si>
  <si>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</si>
  <si>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</si>
  <si>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</si>
  <si>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</si>
  <si>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</si>
  <si>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</si>
  <si>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</si>
  <si>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</si>
  <si>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</si>
  <si>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</si>
  <si>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</si>
  <si>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</si>
  <si>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</si>
  <si>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</si>
  <si>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</si>
  <si>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</si>
  <si>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</si>
  <si>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</si>
  <si>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</si>
  <si>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</si>
  <si>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</si>
  <si>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</si>
  <si>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</si>
  <si>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</si>
  <si>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</si>
  <si>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</si>
  <si>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</si>
  <si>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</si>
  <si>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</si>
  <si>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</si>
  <si>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</si>
  <si>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</si>
  <si>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</si>
  <si>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</si>
  <si>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</si>
  <si>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</si>
  <si>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</si>
  <si>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</si>
  <si>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</si>
  <si>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</si>
  <si>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</si>
  <si>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</si>
  <si>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</si>
  <si>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</si>
  <si>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</si>
  <si>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</si>
  <si>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</si>
  <si>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</si>
  <si>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</si>
  <si>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</si>
  <si>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</si>
  <si>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</si>
  <si>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</si>
  <si>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</si>
  <si>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</si>
  <si>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</si>
  <si>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</si>
  <si>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</si>
  <si>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</si>
  <si>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</si>
  <si>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</si>
  <si>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</si>
  <si>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</si>
  <si>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</si>
  <si>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</si>
  <si>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</si>
  <si>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</si>
  <si>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</si>
  <si>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</si>
  <si>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</si>
  <si>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</si>
  <si>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</si>
  <si>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</si>
  <si>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</si>
  <si>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</si>
  <si>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</si>
  <si>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</si>
  <si>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</si>
  <si>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</si>
  <si>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</si>
  <si>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</si>
  <si>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</si>
  <si>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</si>
  <si>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</si>
  <si>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</si>
  <si>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</si>
  <si>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</si>
  <si>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</si>
  <si>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</si>
  <si>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</si>
  <si>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</si>
  <si>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</si>
  <si>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</si>
  <si>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</si>
  <si>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</si>
  <si>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</si>
  <si>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</si>
  <si>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</si>
  <si>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</si>
  <si>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</si>
  <si>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</si>
  <si>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</si>
  <si>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</si>
  <si>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</si>
  <si>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</si>
  <si>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</si>
  <si>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</si>
  <si>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</si>
  <si>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</si>
  <si>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</si>
  <si>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</si>
  <si>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</si>
  <si>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</si>
  <si>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</si>
  <si>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</si>
  <si>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</si>
  <si>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</si>
  <si>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</si>
  <si>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</si>
  <si>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</si>
  <si>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</si>
  <si>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</si>
  <si>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</si>
  <si>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</si>
  <si>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</si>
  <si>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</si>
  <si>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</si>
  <si>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</si>
  <si>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</si>
  <si>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</si>
  <si>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</si>
  <si>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</si>
  <si>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</si>
  <si>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</si>
  <si>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</si>
  <si>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</si>
  <si>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</si>
  <si>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</si>
  <si>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</si>
  <si>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</si>
  <si>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</si>
  <si>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</si>
  <si>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</si>
  <si>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</si>
  <si>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</si>
  <si>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</si>
  <si>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</si>
  <si>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</si>
  <si>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</si>
  <si>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</si>
  <si>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</si>
  <si>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</si>
  <si>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</si>
  <si>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</si>
  <si>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</si>
  <si>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</si>
  <si>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</si>
  <si>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</si>
  <si>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</si>
  <si>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</si>
  <si>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</si>
  <si>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</si>
  <si>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</si>
  <si>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</si>
  <si>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</si>
  <si>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</si>
  <si>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</si>
  <si>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</si>
  <si>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</si>
  <si>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</si>
  <si>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</si>
  <si>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</si>
  <si>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</si>
  <si>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</si>
  <si>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</si>
  <si>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</si>
  <si>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</si>
  <si>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</si>
  <si>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</si>
  <si>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</si>
  <si>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</si>
  <si>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</si>
  <si>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</si>
  <si>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</si>
  <si>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</si>
  <si>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</si>
  <si>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</si>
  <si>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</si>
  <si>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</si>
  <si>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</si>
  <si>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</si>
  <si>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</si>
  <si>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</si>
  <si>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</si>
  <si>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</si>
  <si>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</si>
  <si>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</si>
  <si>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</si>
  <si>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</si>
  <si>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</si>
  <si>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</si>
  <si>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</si>
  <si>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</si>
  <si>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</si>
  <si>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</si>
  <si>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</si>
  <si>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</si>
  <si>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</si>
  <si>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</si>
  <si>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</si>
  <si>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</si>
  <si>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</si>
  <si>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</si>
  <si>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</si>
  <si>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</si>
  <si>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</si>
  <si>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</si>
  <si>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</si>
  <si>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</si>
  <si>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</si>
  <si>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</si>
  <si>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</si>
  <si>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</si>
  <si>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</si>
  <si>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</si>
  <si>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</si>
  <si>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</si>
  <si>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</si>
  <si>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</si>
  <si>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</si>
  <si>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</si>
  <si>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</si>
  <si>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</si>
  <si>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</si>
  <si>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</si>
  <si>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</si>
  <si>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</si>
  <si>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</si>
  <si>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</si>
  <si>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</si>
  <si>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</si>
  <si>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</si>
  <si>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</si>
  <si>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</si>
  <si>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</si>
  <si>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</si>
  <si>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</si>
  <si>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</si>
  <si>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</si>
  <si>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</si>
  <si>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</si>
  <si>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</si>
  <si>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</si>
  <si>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</si>
  <si>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</si>
  <si>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</si>
  <si>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</si>
  <si>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</si>
  <si>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</si>
  <si>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</si>
  <si>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</si>
  <si>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</si>
  <si>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</si>
  <si>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</si>
  <si>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</si>
  <si>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</si>
  <si>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</si>
  <si>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</si>
  <si>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</si>
  <si>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</si>
  <si>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</si>
  <si>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</si>
  <si>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</si>
  <si>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</si>
  <si>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</si>
  <si>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</si>
  <si>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</si>
  <si>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</si>
  <si>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</si>
  <si>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</si>
  <si>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</si>
  <si>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</si>
  <si>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</si>
  <si>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</si>
  <si>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</si>
  <si>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</si>
  <si>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</si>
  <si>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</si>
  <si>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</si>
  <si>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</si>
  <si>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</si>
  <si>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</si>
  <si>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</si>
  <si>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</si>
  <si>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</si>
  <si>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</si>
  <si>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</si>
  <si>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</si>
  <si>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</si>
  <si>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</si>
  <si>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</si>
  <si>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</si>
  <si>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</si>
  <si>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</si>
  <si>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</si>
  <si>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</si>
  <si>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</si>
  <si>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</si>
  <si>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</si>
  <si>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</si>
  <si>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</si>
  <si>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</si>
  <si>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</si>
  <si>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</si>
  <si>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</si>
  <si>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</si>
  <si>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</si>
  <si>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</si>
  <si>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</si>
  <si>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</si>
  <si>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</si>
  <si>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</si>
  <si>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</si>
  <si>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</si>
  <si>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</si>
  <si>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</si>
  <si>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</si>
  <si>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</si>
  <si>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</si>
  <si>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</si>
  <si>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</si>
  <si>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</si>
  <si>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</si>
  <si>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</si>
  <si>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</si>
  <si>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</si>
  <si>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</si>
  <si>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</si>
  <si>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</si>
  <si>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</si>
  <si>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</si>
  <si>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</si>
  <si>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</si>
  <si>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</si>
  <si>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</si>
  <si>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</si>
  <si>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</si>
  <si>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</si>
  <si>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</si>
  <si>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</si>
  <si>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</si>
  <si>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</si>
  <si>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</si>
  <si>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</si>
  <si>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</si>
  <si>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</si>
  <si>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</si>
  <si>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</si>
  <si>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</si>
  <si>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</si>
  <si>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</si>
  <si>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</si>
  <si>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</si>
  <si>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</si>
  <si>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</si>
  <si>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</si>
  <si>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</si>
  <si>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</si>
  <si>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</si>
  <si>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</si>
  <si>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</si>
  <si>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</si>
  <si>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</si>
  <si>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</si>
  <si>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</si>
  <si>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</si>
  <si>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</si>
  <si>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</si>
  <si>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</si>
  <si>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</si>
  <si>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</si>
  <si>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</si>
  <si>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</si>
  <si>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</si>
  <si>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</si>
  <si>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</si>
  <si>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</si>
  <si>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</si>
  <si>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</si>
  <si>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</si>
  <si>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</si>
  <si>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</si>
  <si>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</si>
  <si>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</si>
  <si>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</si>
  <si>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</si>
  <si>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</si>
  <si>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</si>
  <si>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</si>
  <si>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</si>
  <si>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</si>
  <si>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</si>
  <si>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</si>
  <si>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</si>
  <si>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</si>
  <si>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</si>
  <si>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</si>
  <si>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</si>
  <si>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</si>
  <si>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</si>
  <si>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</si>
  <si>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</si>
  <si>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</si>
  <si>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</si>
  <si>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</si>
  <si>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</si>
  <si>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</si>
  <si>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</si>
  <si>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</si>
  <si>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</si>
  <si>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</si>
  <si>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</si>
  <si>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</si>
  <si>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</si>
  <si>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</si>
  <si>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</si>
  <si>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</si>
  <si>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</si>
  <si>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</si>
  <si>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</si>
  <si>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</si>
  <si>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</si>
  <si>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</si>
  <si>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</si>
  <si>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</si>
  <si>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</si>
  <si>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</si>
  <si>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</si>
  <si>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</si>
  <si>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</si>
  <si>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</si>
  <si>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</si>
  <si>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</si>
  <si>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</si>
  <si>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</si>
  <si>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</si>
  <si>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</si>
  <si>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</si>
  <si>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</si>
  <si>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</si>
  <si>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</si>
  <si>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</si>
  <si>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</si>
  <si>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</si>
  <si>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</si>
  <si>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</si>
  <si>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</si>
  <si>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</si>
  <si>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</si>
  <si>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</si>
  <si>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</si>
  <si>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</si>
  <si>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</si>
  <si>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</si>
  <si>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</si>
  <si>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</si>
  <si>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</si>
  <si>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</si>
  <si>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</si>
  <si>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</si>
  <si>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</si>
  <si>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</si>
  <si>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</si>
  <si>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</si>
  <si>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</si>
  <si>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</si>
  <si>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</si>
  <si>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</si>
  <si>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</si>
  <si>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</si>
  <si>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</si>
  <si>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</si>
  <si>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</si>
  <si>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</si>
  <si>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</si>
  <si>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</si>
  <si>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</si>
  <si>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</si>
  <si>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</si>
  <si>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</si>
  <si>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</si>
  <si>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</si>
  <si>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</si>
  <si>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</si>
  <si>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</si>
  <si>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</si>
  <si>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</si>
  <si>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</si>
  <si>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</si>
  <si>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</si>
  <si>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</si>
  <si>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</si>
  <si>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</si>
  <si>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</si>
  <si>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</si>
  <si>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</si>
  <si>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</si>
  <si>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</si>
  <si>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</si>
  <si>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</si>
  <si>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</si>
  <si>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</si>
  <si>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</si>
  <si>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</si>
  <si>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</si>
  <si>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</si>
  <si>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</si>
  <si>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</si>
  <si>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</si>
  <si>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</si>
  <si>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</si>
  <si>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</si>
  <si>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</si>
  <si>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</si>
  <si>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</si>
  <si>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</si>
  <si>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</si>
  <si>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</si>
  <si>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</si>
  <si>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</si>
  <si>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</si>
  <si>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</si>
  <si>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</si>
  <si>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</si>
  <si>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</si>
  <si>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</si>
  <si>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</si>
  <si>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</si>
  <si>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</si>
  <si>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</si>
  <si>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</si>
  <si>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</si>
  <si>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</si>
  <si>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</si>
  <si>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</si>
  <si>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</si>
  <si>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</si>
  <si>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</si>
  <si>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</si>
  <si>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</si>
  <si>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</si>
  <si>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</si>
  <si>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</si>
  <si>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</si>
  <si>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</si>
  <si>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</si>
  <si>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</si>
  <si>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</si>
  <si>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</si>
  <si>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</si>
  <si>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</si>
  <si>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</si>
  <si>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</si>
  <si>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</si>
  <si>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</si>
  <si>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</si>
  <si>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</si>
  <si>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</si>
  <si>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</si>
  <si>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</si>
  <si>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</si>
  <si>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</si>
  <si>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</si>
  <si>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</si>
  <si>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</si>
  <si>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</si>
  <si>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</si>
  <si>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</si>
  <si>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</si>
  <si>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</si>
  <si>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</si>
  <si>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</si>
  <si>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</si>
  <si>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</si>
  <si>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</si>
  <si>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</si>
  <si>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</si>
  <si>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</si>
  <si>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</si>
  <si>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</si>
  <si>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</si>
  <si>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</si>
  <si>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</si>
  <si>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</si>
  <si>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</si>
  <si>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</si>
  <si>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</si>
  <si>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</si>
  <si>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</si>
  <si>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</si>
  <si>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</si>
  <si>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</si>
  <si>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</si>
  <si>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</si>
  <si>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</si>
  <si>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</si>
  <si>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</si>
  <si>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</si>
  <si>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</si>
  <si>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</si>
  <si>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</si>
  <si>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</si>
  <si>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</si>
  <si>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</si>
  <si>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</si>
  <si>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</si>
  <si>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</si>
  <si>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</si>
  <si>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</si>
  <si>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</si>
  <si>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</si>
  <si>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</si>
  <si>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</si>
  <si>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</si>
  <si>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</si>
  <si>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</si>
  <si>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</si>
  <si>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</si>
  <si>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</si>
  <si>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</si>
  <si>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</si>
  <si>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</si>
  <si>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</si>
  <si>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</si>
  <si>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</si>
  <si>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</si>
  <si>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</si>
  <si>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</si>
  <si>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</si>
  <si>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</si>
  <si>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</si>
  <si>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</si>
  <si>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</si>
  <si>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</si>
  <si>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</si>
  <si>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</si>
  <si>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</si>
  <si>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</si>
  <si>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</si>
  <si>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</si>
  <si>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</si>
  <si>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</si>
  <si>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</si>
  <si>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</si>
  <si>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</si>
  <si>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</si>
  <si>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</si>
  <si>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</si>
  <si>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</si>
  <si>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</si>
  <si>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</si>
  <si>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</si>
  <si>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</si>
  <si>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</si>
  <si>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</si>
  <si>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</si>
  <si>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</si>
  <si>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</si>
  <si>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</si>
  <si>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</si>
  <si>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</si>
  <si>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</si>
  <si>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</si>
  <si>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</si>
  <si>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</si>
  <si>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</si>
  <si>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</si>
  <si>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</si>
  <si>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</si>
  <si>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</si>
  <si>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</si>
  <si>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</si>
  <si>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</si>
  <si>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</si>
  <si>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</si>
  <si>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</si>
  <si>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</si>
  <si>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</si>
  <si>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</si>
  <si>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</si>
  <si>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</si>
  <si>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</si>
  <si>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</si>
  <si>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</si>
  <si>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</si>
  <si>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</si>
  <si>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</si>
  <si>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</si>
  <si>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</si>
  <si>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</si>
  <si>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</si>
  <si>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</si>
  <si>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</si>
  <si>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</si>
  <si>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</si>
  <si>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</si>
  <si>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</si>
  <si>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</si>
  <si>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</si>
  <si>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</si>
  <si>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</si>
  <si>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</si>
  <si>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</si>
  <si>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</si>
  <si>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</si>
  <si>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</si>
  <si>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</si>
  <si>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</si>
  <si>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</si>
  <si>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</si>
  <si>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</si>
  <si>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</si>
  <si>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</si>
  <si>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</si>
  <si>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</si>
  <si>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</si>
  <si>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</si>
  <si>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</si>
  <si>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</si>
  <si>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</si>
  <si>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</si>
  <si>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</si>
  <si>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</si>
  <si>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</si>
  <si>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</si>
  <si>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</si>
  <si>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</si>
  <si>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</si>
  <si>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</si>
  <si>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</si>
  <si>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</si>
  <si>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</si>
  <si>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</si>
  <si>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</si>
  <si>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</si>
  <si>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</si>
  <si>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</si>
  <si>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</si>
  <si>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</si>
  <si>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</si>
  <si>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</si>
  <si>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</si>
  <si>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</si>
  <si>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</si>
  <si>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</si>
  <si>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</si>
  <si>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</si>
  <si>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</si>
  <si>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</si>
  <si>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</si>
  <si>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</si>
  <si>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</si>
  <si>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</si>
  <si>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</si>
  <si>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</si>
  <si>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</si>
  <si>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</si>
  <si>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</si>
  <si>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</si>
  <si>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</si>
  <si>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</si>
  <si>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</si>
  <si>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</si>
  <si>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</si>
  <si>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</si>
  <si>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</si>
  <si>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</si>
  <si>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</si>
  <si>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</si>
  <si>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</si>
  <si>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</si>
  <si>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</si>
  <si>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</si>
  <si>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</si>
  <si>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</si>
  <si>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</si>
  <si>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</si>
  <si>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</si>
  <si>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</si>
  <si>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</si>
  <si>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</si>
  <si>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</si>
  <si>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</si>
  <si>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</si>
  <si>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</si>
  <si>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</si>
  <si>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</si>
  <si>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</si>
  <si>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</si>
  <si>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</si>
  <si>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</si>
  <si>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</si>
  <si>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</si>
  <si>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</si>
  <si>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</si>
  <si>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</si>
  <si>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</si>
  <si>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</si>
  <si>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</si>
  <si>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</si>
  <si>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</si>
  <si>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</si>
  <si>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</si>
  <si>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</si>
  <si>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</si>
  <si>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</si>
  <si>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</si>
  <si>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</si>
  <si>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</si>
  <si>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</si>
  <si>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</si>
  <si>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</si>
  <si>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</si>
  <si>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</si>
  <si>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</si>
  <si>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</si>
  <si>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</si>
  <si>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</si>
  <si>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</si>
  <si>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</si>
  <si>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</si>
  <si>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</si>
  <si>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</si>
  <si>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</si>
  <si>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</si>
  <si>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</si>
  <si>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</si>
  <si>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</si>
  <si>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</si>
  <si>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</si>
  <si>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</si>
  <si>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</si>
  <si>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</si>
  <si>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</si>
  <si>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</si>
  <si>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</si>
  <si>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</si>
  <si>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</si>
  <si>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</si>
  <si>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</si>
  <si>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</si>
  <si>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</si>
  <si>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</si>
  <si>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</si>
  <si>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</si>
  <si>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</si>
  <si>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</si>
  <si>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</si>
  <si>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</si>
  <si>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</si>
  <si>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</si>
  <si>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</si>
  <si>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</si>
  <si>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</si>
  <si>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</si>
  <si>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</si>
  <si>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</si>
  <si>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</si>
  <si>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</si>
  <si>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</si>
  <si>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</si>
  <si>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</si>
  <si>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</si>
  <si>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</si>
  <si>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</si>
  <si>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</si>
  <si>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</si>
  <si>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</si>
  <si>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</si>
  <si>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</si>
  <si>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</si>
  <si>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</si>
  <si>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</si>
  <si>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</si>
  <si>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</si>
  <si>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</si>
  <si>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</si>
  <si>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</si>
  <si>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</si>
  <si>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</si>
  <si>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</si>
  <si>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</si>
  <si>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</si>
  <si>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</si>
  <si>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</si>
  <si>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</si>
  <si>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</si>
  <si>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</si>
  <si>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</si>
  <si>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</si>
  <si>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</si>
  <si>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</si>
  <si>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</si>
  <si>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</si>
  <si>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</si>
  <si>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</si>
  <si>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</si>
  <si>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</si>
  <si>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</si>
  <si>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</si>
  <si>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</si>
  <si>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</si>
  <si>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</si>
  <si>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</si>
  <si>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</si>
  <si>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</si>
  <si>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</si>
  <si>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</si>
  <si>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</si>
  <si>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</si>
  <si>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</si>
  <si>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</si>
  <si>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</si>
  <si>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</si>
  <si>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</si>
  <si>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</si>
  <si>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</si>
  <si>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</si>
  <si>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</si>
  <si>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</si>
  <si>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</si>
  <si>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</si>
  <si>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</si>
  <si>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</si>
  <si>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</si>
  <si>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</si>
  <si>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</si>
  <si>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</si>
  <si>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</si>
  <si>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</si>
  <si>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</si>
  <si>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</si>
  <si>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</si>
  <si>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</si>
  <si>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</si>
  <si>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</si>
  <si>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</si>
  <si>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</si>
  <si>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</si>
  <si>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</si>
  <si>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</si>
  <si>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</si>
  <si>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</si>
  <si>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</si>
  <si>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</si>
  <si>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</si>
  <si>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</si>
  <si>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</si>
  <si>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</si>
  <si>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</si>
  <si>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</si>
  <si>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</si>
  <si>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</si>
  <si>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</si>
  <si>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</si>
  <si>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</si>
  <si>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</si>
  <si>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</si>
  <si>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</si>
  <si>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</si>
  <si>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</si>
  <si>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</si>
  <si>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</si>
  <si>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</si>
  <si>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</si>
  <si>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</si>
  <si>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</si>
  <si>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</si>
  <si>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</si>
  <si>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</si>
  <si>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</si>
  <si>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</si>
  <si>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</si>
  <si>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</si>
  <si>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</si>
  <si>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</si>
  <si>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</si>
  <si>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</si>
  <si>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</si>
  <si>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</si>
  <si>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</si>
  <si>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</si>
  <si>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</si>
  <si>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</si>
  <si>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</si>
  <si>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</si>
  <si>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</si>
  <si>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</si>
  <si>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</si>
  <si>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</si>
  <si>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</si>
  <si>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</si>
  <si>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</si>
  <si>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</si>
  <si>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</si>
  <si>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</si>
  <si>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</si>
  <si>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</si>
  <si>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</si>
  <si>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</si>
  <si>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</si>
  <si>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</si>
  <si>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</si>
  <si>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</si>
  <si>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</si>
  <si>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</si>
  <si>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</si>
  <si>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</si>
  <si>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</si>
  <si>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</si>
  <si>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</si>
  <si>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</si>
  <si>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</si>
  <si>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</si>
  <si>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</si>
  <si>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</si>
  <si>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</si>
  <si>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</si>
  <si>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</si>
  <si>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</si>
  <si>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</si>
  <si>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</si>
  <si>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</si>
  <si>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</si>
  <si>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</si>
  <si>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</si>
  <si>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</si>
  <si>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</si>
  <si>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</si>
  <si>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</si>
  <si>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</si>
  <si>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</si>
  <si>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</si>
  <si>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</si>
  <si>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</si>
  <si>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</si>
  <si>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</si>
  <si>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</si>
  <si>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</si>
  <si>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</si>
  <si>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</si>
  <si>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</si>
  <si>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</si>
  <si>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</si>
  <si>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</si>
  <si>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</si>
  <si>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</si>
  <si>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</si>
  <si>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</si>
  <si>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</si>
  <si>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</si>
  <si>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</si>
  <si>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</si>
  <si>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</si>
  <si>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</si>
  <si>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</si>
  <si>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</si>
  <si>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</si>
  <si>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</si>
  <si>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</si>
  <si>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</si>
  <si>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</si>
  <si>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</si>
  <si>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</si>
  <si>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</si>
  <si>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</si>
  <si>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</si>
  <si>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</si>
  <si>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</si>
  <si>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</si>
  <si>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</si>
  <si>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</si>
  <si>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</si>
  <si>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</si>
  <si>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</si>
  <si>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</si>
  <si>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</si>
  <si>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</si>
  <si>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</si>
  <si>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</si>
  <si>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</si>
  <si>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</si>
  <si>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</si>
  <si>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</si>
  <si>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</si>
  <si>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</si>
  <si>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</si>
  <si>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</si>
  <si>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</si>
  <si>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</si>
  <si>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</si>
  <si>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</si>
  <si>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</si>
  <si>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</si>
  <si>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</si>
  <si>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</si>
  <si>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</si>
  <si>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</si>
  <si>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</si>
  <si>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</si>
  <si>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</si>
  <si>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</si>
  <si>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</si>
  <si>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</si>
  <si>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</si>
  <si>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</si>
  <si>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</si>
  <si>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</si>
  <si>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</si>
  <si>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</si>
  <si>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</si>
  <si>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</si>
  <si>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</si>
  <si>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</si>
  <si>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</si>
  <si>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</si>
  <si>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</si>
  <si>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</si>
  <si>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</si>
  <si>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</si>
  <si>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</si>
  <si>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</si>
  <si>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</si>
  <si>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</si>
  <si>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</si>
  <si>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</si>
  <si>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</si>
  <si>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</si>
  <si>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</si>
  <si>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</si>
  <si>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</si>
  <si>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</si>
  <si>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</si>
  <si>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</si>
  <si>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</si>
  <si>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</si>
  <si>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</si>
  <si>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</si>
  <si>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</si>
  <si>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</si>
  <si>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</si>
  <si>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</si>
  <si>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</si>
  <si>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</si>
  <si>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</si>
  <si>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</si>
  <si>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</si>
  <si>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</si>
  <si>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</si>
  <si>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</si>
  <si>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</si>
  <si>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</si>
  <si>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</si>
  <si>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</si>
  <si>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</si>
  <si>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</si>
  <si>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</si>
  <si>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</si>
  <si>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</si>
  <si>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</si>
  <si>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</si>
  <si>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</si>
  <si>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</si>
  <si>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</si>
  <si>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</si>
  <si>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</si>
  <si>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</si>
  <si>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</si>
  <si>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</si>
  <si>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</si>
  <si>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</si>
  <si>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</si>
  <si>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</si>
  <si>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</si>
  <si>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</si>
  <si>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</si>
  <si>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</si>
  <si>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</si>
  <si>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</si>
  <si>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</si>
  <si>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</si>
  <si>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</si>
  <si>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</si>
  <si>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</si>
  <si>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</si>
  <si>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</si>
  <si>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</si>
  <si>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</si>
  <si>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</si>
  <si>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</si>
  <si>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</si>
  <si>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</si>
  <si>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</si>
  <si>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</si>
  <si>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</si>
  <si>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</si>
  <si>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</si>
  <si>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</si>
  <si>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</si>
  <si>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</si>
  <si>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</si>
  <si>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</si>
  <si>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</si>
  <si>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</si>
  <si>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</si>
  <si>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</si>
  <si>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</si>
  <si>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</si>
  <si>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</si>
  <si>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</si>
  <si>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</si>
  <si>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</si>
  <si>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</si>
  <si>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</si>
  <si>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</si>
  <si>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</si>
  <si>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</si>
  <si>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</si>
  <si>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</si>
  <si>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</si>
  <si>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</si>
  <si>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</si>
  <si>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</si>
  <si>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</si>
  <si>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</si>
  <si>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</si>
  <si>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</si>
  <si>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</si>
  <si>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</si>
  <si>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</si>
  <si>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</si>
  <si>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</si>
  <si>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</si>
  <si>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</si>
  <si>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</si>
  <si>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</si>
  <si>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</si>
  <si>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</si>
  <si>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</si>
  <si>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</si>
  <si>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</si>
  <si>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</si>
  <si>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</si>
  <si>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</si>
  <si>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</si>
  <si>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</si>
  <si>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</si>
  <si>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</si>
  <si>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</si>
  <si>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</si>
  <si>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</si>
  <si>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</si>
  <si>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</si>
  <si>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</si>
  <si>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</si>
  <si>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</si>
  <si>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</si>
  <si>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</si>
  <si>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</si>
  <si>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</si>
  <si>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</si>
  <si>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</si>
  <si>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</si>
  <si>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</si>
  <si>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</si>
  <si>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</si>
  <si>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</si>
  <si>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</si>
  <si>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</si>
  <si>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</si>
  <si>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</si>
  <si>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</si>
  <si>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</si>
  <si>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</si>
  <si>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</si>
  <si>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</si>
  <si>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</si>
  <si>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</si>
  <si>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</si>
  <si>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</si>
  <si>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</si>
  <si>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</si>
  <si>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</si>
  <si>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</si>
  <si>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</si>
  <si>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</si>
  <si>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</si>
  <si>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</si>
  <si>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</si>
  <si>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</si>
  <si>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</si>
  <si>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</si>
  <si>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</si>
  <si>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</si>
  <si>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</si>
  <si>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</si>
  <si>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</si>
  <si>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</si>
  <si>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</si>
  <si>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</si>
  <si>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</si>
  <si>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</si>
  <si>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</si>
  <si>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</si>
  <si>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</si>
  <si>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</si>
  <si>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</si>
  <si>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</si>
  <si>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</si>
  <si>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</si>
  <si>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</si>
  <si>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</si>
  <si>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</si>
  <si>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</si>
  <si>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</si>
  <si>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</si>
  <si>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</si>
  <si>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</si>
  <si>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</si>
  <si>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</si>
  <si>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</si>
  <si>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</si>
  <si>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</si>
  <si>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</si>
  <si>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</si>
  <si>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</si>
  <si>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</si>
  <si>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</si>
  <si>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</si>
  <si>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</si>
  <si>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</si>
  <si>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</si>
  <si>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</si>
  <si>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</si>
  <si>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</si>
  <si>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</si>
  <si>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</si>
  <si>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</si>
  <si>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</si>
  <si>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</si>
  <si>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</si>
  <si>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</si>
  <si>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</si>
  <si>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</si>
  <si>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</si>
  <si>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</si>
  <si>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</si>
  <si>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</si>
  <si>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</si>
  <si>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</si>
  <si>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</si>
  <si>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</si>
  <si>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</si>
  <si>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</si>
  <si>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</si>
  <si>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</si>
  <si>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</si>
  <si>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</si>
  <si>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</si>
  <si>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</si>
  <si>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</si>
  <si>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</si>
  <si>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</si>
  <si>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</si>
  <si>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</si>
  <si>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</si>
  <si>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</si>
  <si>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</si>
  <si>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</si>
  <si>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</si>
  <si>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</si>
  <si>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</si>
  <si>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</si>
  <si>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</si>
  <si>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</si>
  <si>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</si>
  <si>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</si>
  <si>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</si>
  <si>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</si>
  <si>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</si>
  <si>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</si>
  <si>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</si>
  <si>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</si>
  <si>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</si>
  <si>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</si>
  <si>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</si>
  <si>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</si>
  <si>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</si>
  <si>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</si>
  <si>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</si>
  <si>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</si>
  <si>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</si>
  <si>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</si>
  <si>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</si>
  <si>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</si>
  <si>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</si>
  <si>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</si>
  <si>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</si>
  <si>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</si>
  <si>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</si>
  <si>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</si>
  <si>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</si>
  <si>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</si>
  <si>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</si>
  <si>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</si>
  <si>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</si>
  <si>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</si>
  <si>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</si>
  <si>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</si>
  <si>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</si>
  <si>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</si>
  <si>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</si>
  <si>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</si>
  <si>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</si>
  <si>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</si>
  <si>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</si>
  <si>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</si>
  <si>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</si>
  <si>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</si>
  <si>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</si>
  <si>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</si>
  <si>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</si>
  <si>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</si>
  <si>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</si>
  <si>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</si>
  <si>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</si>
  <si>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</si>
  <si>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</si>
  <si>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</si>
  <si>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</si>
  <si>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</si>
  <si>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</si>
  <si>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</si>
  <si>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</si>
  <si>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</si>
  <si>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</si>
  <si>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</si>
  <si>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</si>
  <si>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</si>
  <si>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</si>
  <si>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</si>
  <si>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</si>
  <si>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</si>
  <si>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</si>
  <si>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</si>
  <si>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</si>
  <si>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</si>
  <si>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</si>
  <si>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</si>
  <si>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</si>
  <si>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</si>
  <si>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</si>
  <si>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</si>
  <si>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</si>
  <si>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</si>
  <si>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</si>
  <si>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</si>
  <si>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</si>
  <si>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</si>
  <si>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</si>
  <si>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</si>
  <si>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</si>
  <si>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</si>
  <si>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</si>
  <si>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</si>
  <si>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</si>
  <si>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</si>
  <si>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</si>
  <si>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</si>
  <si>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</si>
  <si>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</si>
  <si>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</si>
  <si>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</si>
  <si>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</si>
  <si>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</si>
  <si>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</si>
  <si>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</si>
  <si>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</si>
  <si>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</si>
  <si>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</si>
  <si>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</si>
  <si>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</si>
  <si>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</si>
  <si>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</si>
  <si>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</si>
  <si>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</si>
  <si>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</si>
  <si>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</si>
  <si>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</si>
  <si>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</si>
  <si>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</si>
  <si>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</si>
  <si>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</si>
  <si>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</si>
  <si>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</si>
  <si>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</si>
  <si>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</si>
  <si>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</si>
  <si>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</si>
  <si>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</si>
  <si>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</si>
  <si>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</si>
  <si>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</si>
  <si>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</si>
  <si>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</si>
  <si>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</si>
  <si>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</si>
  <si>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</si>
  <si>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</si>
  <si>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</si>
  <si>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</si>
  <si>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</si>
  <si>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</si>
  <si>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</si>
  <si>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</si>
  <si>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</si>
  <si>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</si>
  <si>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</si>
  <si>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</si>
  <si>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</si>
  <si>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</si>
  <si>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</si>
  <si>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</si>
  <si>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</si>
  <si>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</si>
  <si>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</si>
  <si>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</si>
  <si>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</si>
  <si>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</si>
  <si>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</si>
  <si>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</si>
  <si>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</si>
  <si>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</si>
  <si>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</si>
  <si>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</si>
  <si>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</si>
  <si>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</si>
  <si>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</si>
  <si>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</si>
  <si>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</si>
  <si>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</si>
  <si>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</si>
  <si>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</si>
  <si>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</si>
  <si>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</si>
  <si>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</si>
  <si>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</si>
  <si>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</si>
  <si>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</si>
  <si>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</si>
  <si>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</si>
  <si>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</si>
  <si>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</si>
  <si>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</si>
  <si>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</si>
  <si>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</si>
  <si>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</si>
  <si>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</si>
  <si>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</si>
  <si>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</si>
  <si>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</si>
  <si>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</si>
  <si>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</si>
  <si>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</si>
  <si>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</si>
  <si>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</si>
  <si>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</si>
  <si>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</si>
  <si>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</si>
  <si>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</si>
  <si>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</si>
  <si>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</si>
  <si>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</si>
  <si>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</si>
  <si>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</si>
  <si>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</si>
  <si>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</si>
  <si>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</si>
  <si>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</si>
  <si>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</si>
  <si>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</si>
  <si>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</si>
  <si>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</si>
  <si>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</si>
  <si>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</si>
  <si>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</si>
  <si>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</si>
  <si>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</si>
  <si>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</si>
  <si>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</si>
  <si>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</si>
  <si>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</si>
  <si>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</si>
  <si>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</si>
  <si>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</si>
  <si>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</si>
  <si>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</si>
  <si>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</si>
  <si>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</si>
  <si>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</si>
  <si>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</si>
  <si>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</si>
  <si>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</si>
  <si>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</si>
  <si>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</si>
  <si>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</si>
  <si>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</si>
  <si>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</si>
  <si>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</si>
  <si>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</si>
  <si>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</si>
  <si>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</si>
  <si>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</si>
  <si>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</si>
  <si>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</si>
  <si>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</si>
  <si>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</si>
  <si>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</si>
  <si>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</si>
  <si>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</si>
  <si>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</si>
  <si>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</si>
  <si>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</si>
  <si>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</si>
  <si>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</si>
  <si>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</si>
  <si>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</si>
  <si>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</si>
  <si>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</si>
  <si>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</si>
  <si>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</si>
  <si>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</si>
  <si>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</si>
  <si>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</si>
  <si>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</si>
  <si>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</si>
  <si>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</si>
  <si>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</si>
  <si>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</si>
  <si>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</si>
  <si>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</si>
  <si>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</si>
  <si>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</si>
  <si>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</si>
  <si>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</si>
  <si>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</si>
  <si>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</si>
  <si>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</si>
  <si>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</si>
  <si>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</si>
  <si>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</si>
  <si>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</si>
  <si>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</si>
  <si>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</si>
  <si>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</si>
  <si>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</si>
  <si>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</si>
  <si>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</si>
  <si>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</si>
  <si>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</si>
  <si>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</si>
  <si>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</si>
  <si>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</si>
  <si>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</si>
  <si>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</si>
  <si>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</si>
  <si>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</si>
  <si>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</si>
  <si>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</si>
  <si>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</si>
  <si>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</si>
  <si>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</si>
  <si>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</si>
  <si>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</si>
  <si>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</si>
  <si>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</si>
  <si>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</si>
  <si>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</si>
  <si>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</si>
  <si>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</si>
  <si>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</si>
  <si>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</si>
  <si>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</si>
  <si>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</si>
  <si>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</si>
  <si>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</si>
  <si>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</si>
  <si>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</si>
  <si>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</si>
  <si>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</si>
  <si>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</si>
  <si>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</si>
  <si>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</si>
  <si>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</si>
  <si>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</si>
  <si>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</si>
  <si>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</si>
  <si>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</si>
  <si>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</si>
  <si>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</si>
  <si>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</si>
  <si>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</si>
  <si>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</si>
  <si>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</si>
  <si>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</si>
  <si>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</si>
  <si>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</si>
  <si>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</si>
  <si>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</si>
  <si>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</si>
  <si>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</si>
  <si>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</si>
  <si>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</si>
  <si>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</si>
  <si>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</si>
  <si>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</si>
  <si>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</si>
  <si>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</si>
  <si>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</si>
  <si>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</si>
  <si>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</si>
  <si>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</si>
  <si>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</si>
  <si>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</si>
  <si>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</si>
  <si>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</si>
  <si>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</si>
  <si>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</si>
  <si>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</si>
  <si>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</si>
  <si>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</si>
  <si>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</si>
  <si>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</si>
  <si>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</si>
  <si>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</si>
  <si>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</si>
  <si>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</si>
  <si>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</si>
  <si>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</si>
  <si>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</si>
  <si>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</si>
  <si>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</si>
  <si>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</si>
  <si>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</si>
  <si>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</si>
  <si>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</si>
  <si>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</si>
  <si>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</si>
  <si>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</si>
  <si>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</si>
  <si>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</si>
  <si>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</si>
  <si>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</si>
  <si>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</si>
  <si>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</si>
  <si>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</si>
  <si>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</si>
  <si>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</si>
  <si>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</si>
  <si>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</si>
  <si>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</si>
  <si>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</si>
  <si>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</si>
  <si>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</si>
  <si>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</si>
  <si>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</si>
  <si>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</si>
  <si>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</si>
  <si>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</si>
  <si>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</si>
  <si>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</si>
  <si>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</si>
  <si>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</si>
  <si>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</si>
  <si>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</si>
  <si>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</si>
  <si>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</si>
  <si>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</si>
  <si>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</si>
  <si>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</si>
  <si>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</si>
  <si>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</si>
  <si>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</si>
  <si>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</si>
  <si>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</si>
  <si>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</si>
  <si>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</si>
  <si>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</si>
  <si>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</si>
  <si>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</si>
  <si>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</si>
  <si>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</si>
  <si>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</si>
  <si>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</si>
  <si>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</si>
  <si>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</si>
  <si>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</si>
  <si>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</si>
  <si>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</si>
  <si>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</si>
  <si>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</si>
  <si>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</si>
  <si>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</si>
  <si>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</si>
  <si>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</si>
  <si>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</si>
  <si>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</si>
  <si>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</si>
  <si>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</si>
  <si>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</si>
  <si>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</si>
  <si>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</si>
  <si>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</si>
  <si>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</si>
  <si>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</si>
  <si>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</si>
  <si>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</si>
  <si>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</si>
  <si>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</si>
  <si>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</si>
  <si>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</si>
  <si>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</si>
  <si>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</si>
  <si>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</si>
  <si>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</si>
  <si>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</si>
  <si>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</si>
  <si>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</si>
  <si>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</si>
  <si>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</si>
  <si>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</si>
  <si>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</si>
  <si>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</si>
  <si>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</si>
  <si>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</si>
  <si>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</si>
  <si>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</si>
  <si>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</si>
  <si>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</si>
  <si>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</si>
  <si>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</si>
  <si>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</si>
  <si>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</si>
  <si>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</si>
  <si>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</si>
  <si>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</si>
  <si>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</si>
  <si>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</si>
  <si>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</si>
  <si>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</si>
  <si>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</si>
  <si>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</si>
  <si>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</si>
  <si>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</si>
  <si>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</si>
  <si>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</si>
  <si>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</si>
  <si>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</si>
  <si>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</si>
  <si>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</si>
  <si>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</si>
  <si>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</si>
  <si>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</si>
  <si>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</si>
  <si>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</si>
  <si>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</si>
  <si>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</si>
  <si>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</si>
  <si>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</si>
  <si>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</si>
  <si>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</si>
  <si>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</si>
  <si>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</si>
  <si>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</si>
  <si>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</si>
  <si>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</si>
  <si>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</si>
  <si>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</si>
  <si>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</si>
  <si>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</si>
  <si>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</si>
  <si>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</si>
  <si>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</si>
  <si>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</si>
  <si>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</si>
  <si>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</si>
  <si>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</si>
  <si>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</si>
  <si>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</si>
  <si>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</si>
  <si>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</si>
  <si>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</si>
  <si>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</si>
  <si>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</si>
  <si>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</si>
  <si>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</si>
  <si>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</si>
  <si>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</si>
  <si>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</si>
  <si>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</si>
  <si>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</si>
  <si>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</si>
  <si>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</si>
  <si>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</si>
  <si>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</si>
  <si>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</si>
  <si>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</si>
  <si>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</si>
  <si>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</si>
  <si>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</si>
  <si>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</si>
  <si>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</si>
  <si>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</si>
  <si>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</si>
  <si>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</si>
  <si>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</si>
  <si>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</si>
  <si>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</si>
  <si>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</si>
  <si>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</si>
  <si>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</si>
  <si>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</si>
  <si>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</si>
  <si>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</si>
  <si>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</si>
  <si>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</si>
  <si>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</si>
  <si>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</si>
  <si>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</si>
  <si>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</si>
  <si>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</si>
  <si>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</si>
  <si>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</si>
  <si>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</si>
  <si>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</si>
  <si>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</si>
  <si>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</si>
  <si>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</si>
  <si>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</si>
  <si>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</si>
  <si>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</si>
  <si>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</si>
  <si>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</si>
  <si>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</si>
  <si>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</si>
  <si>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</si>
  <si>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</si>
  <si>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</si>
  <si>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</si>
  <si>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</si>
  <si>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</si>
  <si>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</si>
  <si>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</si>
  <si>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</si>
  <si>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</si>
  <si>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</si>
  <si>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</si>
  <si>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</si>
  <si>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</si>
  <si>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</si>
  <si>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</si>
  <si>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</si>
  <si>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</si>
  <si>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</si>
  <si>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</si>
  <si>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</si>
  <si>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</si>
  <si>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</si>
  <si>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</si>
  <si>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</si>
  <si>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</si>
  <si>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</si>
  <si>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</si>
  <si>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</si>
  <si>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</si>
  <si>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</si>
  <si>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</si>
  <si>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</si>
  <si>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</si>
  <si>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</si>
  <si>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</si>
  <si>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</si>
  <si>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</si>
  <si>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</si>
  <si>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</si>
  <si>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</si>
  <si>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</si>
  <si>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</si>
  <si>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</si>
  <si>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</si>
  <si>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</si>
  <si>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</si>
  <si>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</si>
  <si>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</si>
  <si>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</si>
  <si>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</si>
  <si>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</si>
  <si>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</si>
  <si>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</si>
  <si>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</si>
  <si>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</si>
  <si>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</si>
  <si>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</si>
  <si>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</si>
  <si>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</si>
  <si>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</si>
  <si>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</si>
  <si>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</si>
  <si>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</si>
  <si>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</si>
  <si>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</si>
  <si>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</si>
  <si>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</si>
  <si>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</si>
  <si>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</si>
  <si>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</si>
  <si>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</si>
  <si>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</si>
  <si>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</si>
  <si>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</si>
  <si>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</si>
  <si>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</si>
  <si>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</si>
  <si>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</si>
  <si>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</si>
  <si>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</si>
  <si>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</si>
  <si>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</si>
  <si>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</si>
  <si>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</si>
  <si>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</si>
  <si>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</si>
  <si>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</si>
  <si>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</si>
  <si>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</si>
  <si>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</si>
  <si>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</si>
  <si>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</si>
  <si>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</si>
  <si>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</si>
  <si>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</si>
  <si>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</si>
  <si>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</si>
  <si>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</si>
  <si>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</si>
  <si>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</si>
  <si>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</si>
  <si>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</si>
  <si>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</si>
  <si>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</si>
  <si>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</si>
  <si>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</si>
  <si>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</si>
  <si>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</si>
  <si>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</si>
  <si>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</si>
  <si>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</si>
  <si>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</si>
  <si>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</si>
  <si>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</si>
  <si>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</si>
  <si>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</si>
  <si>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</si>
  <si>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</si>
  <si>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</si>
  <si>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</si>
  <si>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</si>
  <si>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</si>
  <si>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</si>
  <si>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</si>
  <si>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</si>
  <si>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</si>
  <si>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</si>
  <si>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</si>
  <si>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</si>
  <si>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</si>
  <si>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</si>
  <si>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</si>
  <si>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</si>
  <si>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</si>
  <si>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</si>
  <si>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</si>
  <si>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</si>
  <si>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</si>
  <si>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</si>
  <si>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</si>
  <si>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</si>
  <si>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</si>
  <si>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</si>
  <si>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</si>
  <si>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</si>
  <si>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</si>
  <si>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</si>
  <si>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</si>
  <si>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</si>
  <si>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</si>
  <si>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</si>
  <si>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</si>
  <si>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</si>
  <si>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</si>
  <si>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</si>
  <si>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</si>
  <si>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</si>
  <si>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</si>
  <si>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</si>
  <si>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</si>
  <si>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</si>
  <si>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</si>
  <si>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</si>
  <si>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</si>
  <si>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</si>
  <si>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</si>
  <si>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</si>
  <si>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</si>
  <si>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</si>
  <si>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</si>
  <si>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</si>
  <si>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</si>
  <si>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</si>
  <si>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</si>
  <si>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</si>
  <si>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</si>
  <si>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</si>
  <si>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</si>
  <si>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</si>
  <si>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</si>
  <si>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</si>
  <si>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</si>
  <si>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</si>
  <si>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</si>
  <si>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</si>
  <si>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</si>
  <si>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</si>
  <si>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</si>
  <si>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</si>
  <si>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</si>
  <si>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</si>
  <si>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</si>
  <si>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</si>
  <si>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</si>
  <si>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</si>
  <si>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</si>
  <si>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</si>
  <si>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</si>
  <si>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</si>
  <si>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</si>
  <si>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</si>
  <si>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</si>
  <si>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</si>
  <si>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</si>
  <si>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</si>
  <si>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</si>
  <si>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</si>
  <si>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</si>
  <si>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</si>
  <si>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</si>
  <si>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</si>
  <si>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</si>
  <si>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</si>
  <si>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</si>
  <si>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</si>
  <si>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</si>
  <si>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</si>
  <si>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</si>
  <si>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</si>
  <si>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</si>
  <si>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</si>
  <si>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</si>
  <si>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</si>
  <si>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</si>
  <si>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</si>
  <si>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</si>
  <si>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</si>
  <si>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</si>
  <si>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</si>
  <si>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</si>
  <si>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</si>
  <si>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</si>
  <si>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</si>
  <si>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</si>
  <si>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</si>
  <si>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</si>
  <si>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</si>
  <si>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</si>
  <si>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</si>
  <si>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</si>
  <si>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</si>
  <si>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</si>
  <si>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</si>
  <si>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</si>
  <si>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</si>
  <si>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</si>
  <si>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</si>
  <si>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</si>
  <si>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</si>
  <si>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</si>
  <si>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</si>
  <si>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</si>
  <si>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</si>
  <si>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</si>
  <si>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</si>
  <si>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</si>
  <si>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</si>
  <si>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</si>
  <si>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</si>
  <si>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</si>
  <si>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</si>
  <si>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</si>
  <si>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</si>
  <si>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</si>
  <si>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</si>
  <si>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</si>
  <si>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</si>
  <si>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</si>
  <si>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</si>
  <si>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</si>
  <si>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</si>
  <si>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</si>
  <si>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</si>
  <si>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</si>
  <si>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</si>
  <si>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</si>
  <si>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</si>
  <si>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</si>
  <si>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</si>
  <si>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</si>
  <si>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</si>
  <si>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</si>
  <si>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</si>
  <si>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</si>
  <si>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</si>
  <si>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</si>
  <si>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</si>
  <si>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</si>
  <si>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</si>
  <si>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</si>
  <si>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</si>
  <si>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</si>
  <si>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</si>
  <si>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</si>
  <si>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</si>
  <si>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</si>
  <si>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</si>
  <si>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</si>
  <si>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</si>
  <si>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</si>
  <si>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</si>
  <si>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</si>
  <si>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</si>
  <si>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</si>
  <si>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</si>
  <si>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</si>
  <si>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</si>
  <si>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</si>
  <si>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</si>
  <si>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</si>
  <si>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</si>
  <si>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</si>
  <si>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</si>
  <si>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</si>
  <si>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</si>
  <si>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</si>
  <si>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</si>
  <si>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</si>
  <si>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</si>
  <si>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</si>
  <si>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</si>
  <si>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</si>
  <si>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</si>
  <si>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</si>
  <si>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</si>
  <si>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</si>
  <si>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</si>
  <si>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</si>
  <si>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</si>
  <si>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</si>
  <si>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</si>
  <si>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</si>
  <si>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</si>
  <si>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</si>
  <si>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</si>
  <si>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</si>
  <si>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</si>
  <si>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</si>
  <si>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</si>
  <si>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</si>
  <si>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</si>
  <si>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</si>
  <si>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</si>
  <si>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</si>
  <si>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</si>
  <si>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</si>
  <si>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</si>
  <si>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</si>
  <si>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</si>
  <si>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</si>
  <si>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</si>
  <si>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</si>
  <si>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</si>
  <si>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</si>
  <si>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</si>
  <si>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</si>
  <si>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</si>
  <si>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</si>
  <si>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</si>
  <si>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</si>
  <si>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</si>
  <si>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</si>
  <si>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</si>
  <si>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</si>
  <si>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</si>
  <si>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</si>
  <si>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</si>
  <si>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</si>
  <si>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</si>
  <si>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</si>
  <si>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</si>
  <si>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</si>
  <si>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</si>
  <si>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</si>
  <si>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</si>
  <si>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</si>
  <si>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</si>
  <si>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</si>
  <si>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</si>
  <si>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</si>
  <si>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</si>
  <si>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</si>
  <si>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</si>
  <si>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</si>
  <si>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</si>
  <si>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</si>
  <si>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</si>
  <si>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</si>
  <si>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</si>
  <si>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</si>
  <si>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</si>
  <si>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</si>
  <si>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</si>
  <si>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</si>
  <si>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</si>
  <si>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</si>
  <si>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</si>
  <si>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</si>
  <si>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</si>
  <si>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</si>
  <si>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</si>
  <si>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</si>
  <si>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</si>
  <si>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</si>
  <si>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</si>
  <si>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</si>
  <si>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</si>
  <si>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</si>
  <si>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</si>
  <si>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</si>
  <si>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</si>
  <si>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</si>
  <si>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</si>
  <si>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</si>
  <si>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</si>
  <si>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</si>
  <si>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</si>
  <si>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</si>
  <si>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</si>
  <si>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</si>
  <si>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</si>
  <si>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</si>
  <si>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</si>
  <si>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</si>
  <si>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</si>
  <si>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</si>
  <si>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</si>
  <si>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</si>
  <si>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</si>
  <si>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</si>
  <si>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</si>
  <si>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</si>
  <si>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</si>
  <si>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</si>
  <si>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</si>
  <si>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</si>
  <si>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</si>
  <si>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</si>
  <si>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</si>
  <si>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</si>
  <si>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</si>
  <si>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</si>
  <si>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</si>
  <si>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</si>
  <si>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</si>
  <si>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</si>
  <si>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</si>
  <si>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</si>
  <si>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</si>
  <si>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</si>
  <si>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</si>
  <si>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</si>
  <si>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</si>
  <si>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</si>
  <si>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</si>
  <si>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</si>
  <si>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</si>
  <si>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</si>
  <si>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</si>
  <si>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</si>
  <si>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</si>
  <si>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</si>
  <si>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</si>
  <si>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</si>
  <si>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</si>
  <si>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</si>
  <si>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</si>
  <si>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</si>
  <si>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</si>
  <si>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</si>
  <si>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</si>
  <si>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</si>
  <si>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</si>
  <si>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</si>
  <si>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</si>
  <si>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</si>
  <si>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</si>
  <si>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</si>
  <si>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</si>
  <si>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</si>
  <si>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</si>
  <si>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</si>
  <si>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</si>
  <si>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</si>
  <si>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</si>
  <si>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</si>
  <si>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</si>
  <si>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</si>
  <si>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</si>
  <si>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</si>
  <si>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</si>
  <si>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</si>
  <si>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</si>
  <si>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</si>
  <si>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</si>
  <si>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</si>
  <si>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</si>
  <si>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</si>
  <si>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</si>
  <si>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</si>
  <si>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</si>
  <si>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</si>
  <si>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</si>
  <si>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</si>
  <si>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</si>
  <si>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</si>
  <si>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</si>
  <si>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</si>
  <si>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</si>
  <si>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</si>
  <si>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</si>
  <si>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</si>
  <si>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</si>
  <si>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</si>
  <si>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</si>
  <si>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</si>
  <si>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</si>
  <si>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</si>
  <si>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</si>
  <si>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</si>
  <si>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</si>
  <si>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</si>
  <si>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</si>
  <si>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</si>
  <si>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</si>
  <si>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</si>
  <si>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</si>
  <si>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</si>
  <si>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</si>
  <si>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</si>
  <si>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</si>
  <si>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</si>
  <si>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</si>
  <si>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</si>
  <si>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</si>
  <si>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</si>
  <si>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</si>
  <si>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</si>
  <si>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</si>
  <si>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</si>
  <si>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</si>
  <si>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</si>
  <si>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</si>
  <si>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</si>
  <si>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</si>
  <si>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</si>
  <si>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</si>
  <si>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</si>
  <si>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</si>
  <si>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</si>
  <si>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</si>
  <si>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</si>
  <si>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</si>
  <si>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</si>
  <si>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</si>
  <si>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</si>
  <si>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</si>
  <si>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</si>
  <si>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</si>
  <si>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</si>
  <si>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</si>
  <si>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</si>
  <si>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</si>
  <si>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</si>
  <si>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</si>
  <si>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</si>
  <si>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</si>
  <si>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</si>
  <si>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</si>
  <si>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</si>
  <si>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</si>
  <si>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</si>
  <si>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</si>
  <si>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</si>
  <si>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</si>
  <si>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</si>
  <si>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</si>
  <si>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</si>
  <si>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</si>
  <si>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</si>
  <si>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</si>
  <si>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</si>
  <si>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</si>
  <si>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</si>
  <si>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</si>
  <si>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</si>
  <si>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</si>
  <si>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</si>
  <si>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</si>
  <si>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</si>
  <si>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</si>
  <si>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</si>
  <si>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</si>
  <si>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</si>
  <si>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</si>
  <si>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</si>
  <si>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</si>
  <si>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</si>
  <si>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</si>
  <si>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</si>
  <si>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</si>
  <si>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</si>
  <si>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</si>
  <si>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</si>
  <si>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</si>
  <si>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</si>
  <si>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</si>
  <si>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</si>
  <si>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</si>
  <si>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</si>
  <si>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</si>
  <si>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</si>
  <si>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</si>
  <si>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</si>
  <si>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</si>
  <si>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</si>
  <si>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</si>
  <si>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</si>
  <si>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</si>
  <si>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</si>
  <si>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</si>
  <si>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</si>
  <si>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</si>
  <si>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</si>
  <si>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</si>
  <si>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</si>
  <si>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</si>
  <si>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</si>
  <si>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</si>
  <si>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</si>
  <si>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</si>
  <si>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</si>
  <si>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</si>
  <si>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</si>
  <si>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</si>
  <si>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</si>
  <si>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</si>
  <si>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</si>
  <si>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</si>
  <si>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</si>
  <si>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</si>
  <si>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</si>
  <si>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</si>
  <si>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</si>
  <si>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</si>
  <si>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</si>
  <si>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</si>
  <si>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</si>
  <si>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</si>
  <si>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</si>
  <si>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</si>
  <si>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</si>
  <si>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</si>
  <si>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</si>
  <si>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</si>
  <si>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</si>
  <si>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</si>
  <si>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</si>
  <si>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</si>
  <si>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</si>
  <si>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</si>
  <si>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</si>
  <si>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</si>
  <si>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</si>
  <si>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</si>
  <si>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</si>
  <si>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</si>
  <si>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</si>
  <si>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</si>
  <si>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</si>
  <si>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</si>
  <si>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</si>
  <si>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</si>
  <si>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</si>
  <si>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</si>
  <si>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</si>
  <si>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</si>
  <si>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</si>
  <si>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</si>
  <si>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</si>
  <si>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</si>
  <si>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</si>
  <si>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</si>
  <si>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</si>
  <si>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</si>
  <si>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</si>
  <si>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</si>
  <si>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</si>
  <si>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</si>
  <si>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</si>
  <si>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</si>
  <si>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</si>
  <si>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</si>
  <si>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</si>
  <si>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</si>
  <si>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</si>
  <si>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</si>
  <si>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</si>
  <si>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</si>
  <si>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</si>
  <si>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</si>
  <si>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</si>
  <si>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</si>
  <si>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</si>
  <si>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</si>
  <si>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</si>
  <si>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</si>
  <si>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</si>
  <si>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</si>
  <si>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</si>
  <si>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</si>
  <si>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</si>
  <si>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</si>
  <si>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</si>
  <si>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</si>
  <si>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</si>
  <si>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</si>
  <si>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</si>
  <si>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</si>
  <si>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</si>
  <si>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</si>
  <si>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</si>
  <si>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</si>
  <si>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</si>
  <si>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</si>
  <si>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</si>
  <si>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</si>
  <si>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</si>
  <si>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</si>
  <si>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</si>
  <si>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</si>
  <si>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</si>
  <si>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</si>
  <si>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</si>
  <si>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</si>
  <si>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</si>
  <si>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</si>
  <si>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</si>
  <si>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</si>
  <si>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</si>
  <si>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</si>
  <si>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</si>
  <si>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</si>
  <si>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</si>
  <si>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</si>
  <si>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</si>
  <si>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</si>
  <si>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</si>
  <si>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</si>
  <si>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</si>
  <si>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</si>
  <si>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</si>
  <si>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</si>
  <si>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</si>
  <si>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</si>
  <si>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</si>
  <si>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</si>
  <si>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</si>
  <si>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</si>
  <si>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</si>
  <si>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</si>
  <si>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</si>
  <si>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</si>
  <si>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</si>
  <si>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</si>
  <si>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</si>
  <si>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</si>
  <si>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</si>
  <si>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</si>
  <si>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</si>
  <si>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</si>
  <si>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</si>
  <si>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</si>
  <si>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</si>
  <si>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</si>
  <si>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</si>
  <si>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</si>
  <si>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</si>
  <si>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</si>
  <si>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</si>
  <si>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</si>
  <si>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</si>
  <si>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</si>
  <si>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</si>
  <si>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</si>
  <si>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</si>
  <si>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</si>
  <si>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</si>
  <si>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</si>
  <si>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</si>
  <si>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</si>
  <si>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</si>
  <si>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</si>
  <si>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</si>
  <si>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</si>
  <si>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</si>
  <si>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</si>
  <si>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</si>
  <si>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</si>
  <si>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</si>
  <si>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</si>
  <si>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</si>
  <si>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</si>
  <si>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</si>
  <si>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</si>
  <si>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</si>
  <si>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</si>
  <si>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</si>
  <si>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</si>
  <si>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</si>
  <si>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</si>
  <si>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</si>
  <si>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</si>
  <si>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</si>
  <si>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</si>
  <si>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</si>
  <si>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</si>
  <si>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</si>
  <si>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</si>
  <si>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</si>
  <si>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</si>
  <si>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</si>
  <si>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</si>
  <si>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</si>
  <si>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</si>
  <si>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</si>
  <si>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</si>
  <si>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</si>
  <si>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</si>
  <si>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</si>
  <si>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</si>
  <si>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</si>
  <si>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</si>
  <si>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</si>
  <si>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</si>
  <si>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</si>
  <si>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</si>
  <si>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</si>
  <si>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</si>
  <si>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</si>
  <si>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</si>
  <si>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</si>
  <si>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</si>
  <si>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</si>
  <si>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</si>
  <si>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</si>
  <si>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</si>
  <si>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</si>
  <si>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</si>
  <si>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</si>
  <si>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</si>
  <si>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</si>
  <si>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</si>
  <si>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</si>
  <si>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</si>
  <si>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</si>
  <si>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</si>
  <si>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</si>
  <si>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</si>
  <si>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</si>
  <si>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</si>
  <si>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</si>
  <si>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</si>
  <si>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</si>
  <si>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</si>
  <si>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</si>
  <si>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</si>
  <si>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</si>
  <si>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</si>
  <si>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</si>
  <si>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</si>
  <si>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</si>
  <si>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</si>
  <si>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</si>
  <si>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</si>
  <si>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</si>
  <si>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</si>
  <si>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</si>
  <si>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</si>
  <si>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</si>
  <si>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</si>
  <si>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</si>
  <si>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</si>
  <si>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</si>
  <si>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</si>
  <si>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</si>
  <si>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</si>
  <si>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</si>
  <si>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</si>
  <si>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</si>
  <si>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</si>
  <si>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</si>
  <si>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</si>
  <si>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</si>
  <si>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</si>
  <si>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</si>
  <si>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</si>
  <si>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</si>
  <si>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</si>
  <si>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</si>
  <si>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</si>
  <si>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</si>
  <si>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</si>
  <si>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</si>
  <si>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</si>
  <si>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</si>
  <si>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</si>
  <si>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</si>
  <si>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</si>
  <si>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</si>
  <si>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</si>
  <si>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</si>
  <si>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</si>
  <si>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</si>
  <si>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</si>
  <si>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</si>
  <si>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</si>
  <si>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</si>
  <si>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</si>
  <si>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</si>
  <si>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</si>
  <si>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</si>
  <si>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</si>
  <si>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</si>
  <si>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</si>
  <si>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</si>
  <si>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</si>
  <si>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</si>
  <si>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</si>
  <si>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</si>
  <si>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</si>
  <si>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</si>
  <si>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</si>
  <si>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</si>
  <si>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</si>
  <si>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</si>
  <si>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</si>
  <si>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</si>
  <si>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</si>
  <si>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</si>
  <si>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</si>
  <si>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</si>
  <si>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</si>
  <si>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</si>
  <si>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</si>
  <si>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</si>
  <si>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</si>
  <si>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</si>
  <si>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</si>
  <si>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</si>
  <si>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</si>
  <si>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</si>
  <si>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</si>
  <si>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</si>
  <si>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</si>
  <si>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</si>
  <si>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</si>
  <si>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</si>
  <si>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</si>
  <si>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</si>
  <si>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</si>
  <si>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</si>
  <si>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</si>
  <si>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</si>
  <si>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</si>
  <si>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</si>
  <si>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</si>
  <si>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</si>
  <si>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</si>
  <si>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</si>
  <si>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</si>
  <si>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</si>
  <si>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</si>
  <si>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</si>
  <si>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</si>
  <si>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</si>
  <si>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</si>
  <si>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</si>
  <si>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</si>
  <si>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</si>
  <si>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</si>
  <si>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</si>
  <si>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</si>
  <si>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</si>
  <si>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</si>
  <si>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</si>
  <si>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</si>
  <si>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</si>
  <si>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</si>
  <si>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</si>
  <si>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</si>
  <si>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</si>
  <si>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</si>
  <si>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</si>
  <si>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</si>
  <si>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</si>
  <si>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</si>
  <si>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</si>
  <si>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</si>
  <si>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</si>
  <si>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</si>
  <si>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</si>
  <si>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</si>
  <si>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</si>
  <si>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</si>
  <si>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</si>
  <si>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</si>
  <si>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</si>
  <si>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</si>
  <si>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</si>
  <si>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</si>
  <si>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</si>
  <si>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</si>
  <si>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</si>
  <si>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</si>
  <si>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</si>
  <si>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</si>
  <si>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</si>
  <si>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</si>
  <si>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</si>
  <si>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</si>
  <si>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</si>
  <si>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</si>
  <si>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</si>
  <si>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</si>
  <si>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</si>
  <si>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</si>
  <si>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</si>
  <si>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</si>
  <si>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</si>
  <si>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</si>
  <si>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</si>
  <si>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</si>
  <si>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</si>
  <si>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</si>
  <si>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</si>
  <si>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</si>
  <si>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</si>
  <si>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</si>
  <si>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</si>
  <si>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</si>
  <si>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</si>
  <si>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</si>
  <si>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</si>
  <si>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</si>
  <si>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</si>
  <si>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</si>
  <si>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</si>
  <si>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</si>
  <si>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</si>
  <si>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</si>
  <si>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</si>
  <si>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</si>
  <si>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</si>
  <si>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</si>
  <si>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</si>
  <si>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</si>
  <si>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</si>
  <si>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</si>
  <si>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</si>
  <si>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</si>
  <si>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</si>
  <si>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</si>
  <si>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</si>
  <si>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</si>
  <si>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</si>
  <si>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</si>
  <si>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</si>
  <si>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</si>
  <si>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</si>
  <si>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</si>
  <si>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</si>
  <si>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</si>
  <si>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</si>
  <si>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</si>
  <si>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</si>
  <si>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</si>
  <si>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</si>
  <si>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</si>
  <si>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</si>
  <si>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</si>
  <si>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</si>
  <si>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</si>
  <si>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</si>
  <si>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</si>
  <si>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</si>
  <si>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</si>
  <si>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</si>
  <si>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</si>
  <si>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</si>
  <si>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</si>
  <si>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</si>
  <si>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</si>
  <si>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</si>
  <si>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</si>
  <si>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</si>
  <si>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</si>
  <si>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</si>
  <si>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</si>
  <si>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</si>
  <si>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</si>
  <si>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</si>
  <si>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</si>
  <si>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</si>
  <si>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</si>
  <si>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</si>
  <si>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</si>
  <si>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</si>
  <si>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</si>
  <si>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</si>
  <si>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</si>
  <si>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</si>
  <si>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</si>
  <si>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</si>
  <si>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</si>
  <si>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</si>
  <si>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</si>
  <si>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</si>
  <si>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</si>
  <si>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</si>
  <si>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</si>
  <si>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</si>
  <si>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</si>
  <si>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</si>
  <si>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</si>
  <si>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</si>
  <si>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</si>
  <si>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</si>
  <si>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</si>
  <si>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</si>
  <si>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</si>
  <si>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</si>
  <si>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</si>
  <si>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</si>
  <si>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</si>
  <si>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</si>
  <si>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</si>
  <si>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</si>
  <si>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</si>
  <si>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</si>
  <si>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</si>
  <si>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</si>
  <si>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</si>
  <si>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</si>
  <si>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</si>
  <si>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</si>
  <si>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</si>
  <si>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</si>
  <si>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</si>
  <si>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</si>
  <si>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</si>
  <si>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</si>
  <si>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</si>
  <si>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</si>
  <si>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</si>
  <si>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</si>
  <si>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</si>
  <si>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</si>
  <si>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</si>
  <si>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</si>
  <si>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</si>
  <si>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</si>
  <si>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</si>
  <si>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</si>
  <si>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</si>
  <si>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</si>
  <si>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</si>
  <si>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</si>
  <si>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</si>
  <si>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</si>
  <si>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</si>
  <si>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</si>
  <si>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</si>
  <si>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</si>
  <si>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</si>
  <si>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</si>
  <si>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</si>
  <si>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</si>
  <si>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</si>
  <si>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</si>
  <si>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</si>
  <si>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</si>
  <si>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</si>
  <si>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</si>
  <si>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</si>
  <si>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</si>
  <si>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</si>
  <si>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</si>
  <si>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</si>
  <si>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</si>
  <si>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</si>
  <si>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</si>
  <si>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</si>
  <si>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</si>
  <si>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</si>
  <si>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</si>
  <si>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</si>
  <si>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</si>
  <si>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</si>
  <si>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</si>
  <si>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</si>
  <si>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</si>
  <si>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</si>
  <si>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</si>
  <si>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</si>
  <si>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</si>
  <si>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</si>
  <si>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</si>
  <si>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</si>
  <si>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</si>
  <si>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</si>
  <si>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</si>
  <si>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</si>
  <si>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</si>
  <si>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</si>
  <si>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</si>
  <si>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</si>
  <si>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</si>
  <si>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</si>
  <si>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</si>
  <si>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</si>
  <si>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</si>
  <si>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</si>
  <si>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</si>
  <si>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</si>
  <si>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</si>
  <si>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</si>
  <si>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</si>
  <si>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</si>
  <si>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</si>
  <si>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</si>
  <si>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</si>
  <si>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</si>
  <si>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</si>
  <si>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</si>
  <si>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</si>
  <si>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</si>
  <si>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</si>
  <si>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</si>
  <si>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</si>
  <si>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</si>
  <si>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</si>
  <si>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</si>
  <si>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</si>
  <si>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</si>
  <si>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</si>
  <si>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</si>
  <si>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</si>
  <si>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</si>
  <si>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</si>
  <si>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</si>
  <si>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</si>
  <si>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</si>
  <si>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</si>
  <si>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</si>
  <si>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</si>
  <si>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</si>
  <si>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</si>
  <si>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</si>
  <si>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</si>
  <si>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</si>
  <si>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</si>
  <si>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</si>
  <si>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</si>
  <si>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</si>
  <si>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</si>
  <si>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</si>
  <si>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</si>
  <si>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</si>
  <si>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</si>
  <si>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</si>
  <si>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</si>
  <si>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</si>
  <si>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</si>
  <si>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</si>
  <si>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</si>
  <si>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</si>
  <si>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</si>
  <si>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</si>
  <si>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</si>
  <si>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</si>
  <si>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</si>
  <si>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</si>
  <si>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</si>
  <si>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</si>
  <si>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</si>
  <si>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</si>
  <si>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</si>
  <si>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</si>
  <si>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</si>
  <si>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</si>
  <si>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</si>
  <si>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</si>
  <si>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</si>
  <si>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</si>
  <si>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</si>
  <si>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</si>
  <si>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</si>
  <si>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</si>
  <si>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</si>
  <si>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</si>
  <si>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</si>
  <si>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</si>
  <si>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</si>
  <si>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</si>
  <si>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</si>
  <si>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</si>
  <si>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</si>
  <si>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</si>
  <si>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</si>
  <si>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</si>
  <si>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</si>
  <si>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</si>
  <si>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</si>
  <si>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</si>
  <si>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</si>
  <si>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</si>
  <si>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</si>
  <si>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</si>
  <si>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</si>
  <si>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</si>
  <si>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</si>
  <si>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</si>
  <si>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</si>
  <si>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</si>
  <si>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</si>
  <si>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</si>
  <si>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</si>
  <si>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</si>
  <si>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</si>
  <si>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</si>
  <si>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</si>
  <si>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</si>
  <si>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</si>
  <si>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</si>
  <si>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</si>
  <si>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</si>
  <si>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</si>
  <si>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</si>
  <si>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</si>
  <si>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</si>
  <si>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</si>
  <si>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</si>
  <si>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</si>
  <si>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</si>
  <si>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</si>
  <si>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</si>
  <si>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</si>
  <si>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</si>
  <si>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</si>
  <si>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</si>
  <si>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</si>
  <si>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</si>
  <si>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</si>
  <si>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</si>
  <si>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</si>
  <si>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</si>
  <si>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</si>
  <si>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</si>
  <si>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</si>
  <si>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</si>
  <si>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</si>
  <si>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</si>
  <si>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</si>
  <si>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</si>
  <si>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</si>
  <si>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</si>
  <si>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</si>
  <si>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</si>
  <si>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</si>
  <si>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</si>
  <si>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</si>
  <si>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</si>
  <si>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</si>
  <si>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</si>
  <si>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</si>
  <si>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</si>
  <si>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</si>
  <si>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</si>
  <si>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</si>
  <si>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</si>
  <si>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</si>
  <si>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</si>
  <si>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</si>
  <si>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</si>
  <si>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</si>
  <si>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</si>
  <si>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</si>
  <si>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</si>
  <si>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</si>
  <si>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</si>
  <si>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</si>
  <si>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</si>
  <si>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</si>
  <si>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</si>
  <si>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</si>
  <si>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</si>
  <si>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</si>
  <si>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</si>
  <si>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</si>
  <si>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</si>
  <si>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</si>
  <si>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</si>
  <si>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</si>
  <si>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</si>
  <si>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</si>
  <si>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</si>
  <si>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</si>
  <si>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</si>
  <si>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</si>
  <si>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</si>
  <si>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</si>
  <si>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</si>
  <si>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</si>
  <si>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</si>
  <si>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</si>
  <si>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</si>
  <si>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</si>
  <si>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</si>
  <si>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</si>
  <si>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</si>
  <si>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</si>
  <si>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</si>
  <si>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</si>
  <si>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</si>
  <si>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</si>
  <si>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</si>
  <si>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</si>
  <si>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</si>
  <si>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</si>
  <si>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</si>
  <si>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</si>
  <si>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</si>
  <si>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</si>
  <si>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</si>
  <si>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</si>
  <si>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</si>
  <si>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</si>
  <si>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</si>
  <si>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</si>
  <si>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</si>
  <si>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</si>
  <si>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</si>
  <si>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</si>
  <si>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</si>
  <si>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</si>
  <si>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</si>
  <si>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</si>
  <si>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</si>
  <si>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</si>
  <si>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</si>
  <si>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</si>
  <si>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</si>
  <si>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</si>
  <si>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</si>
  <si>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</si>
  <si>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</si>
  <si>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</si>
  <si>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</si>
  <si>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</si>
  <si>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</si>
  <si>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</si>
  <si>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</si>
  <si>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</si>
  <si>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</si>
  <si>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</si>
  <si>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</si>
  <si>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</si>
  <si>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</si>
  <si>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</si>
  <si>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</si>
  <si>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</si>
  <si>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</si>
  <si>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</si>
  <si>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</si>
  <si>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</si>
  <si>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</si>
  <si>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</si>
  <si>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</si>
  <si>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</si>
  <si>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</si>
  <si>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</si>
  <si>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</si>
  <si>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</si>
  <si>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</si>
  <si>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</si>
  <si>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</si>
  <si>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</si>
  <si>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</si>
  <si>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</si>
  <si>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</si>
  <si>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</si>
  <si>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</si>
  <si>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</si>
  <si>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</si>
  <si>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</si>
  <si>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</si>
  <si>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</si>
  <si>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</si>
  <si>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</si>
  <si>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</si>
  <si>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</si>
  <si>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</si>
  <si>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</si>
  <si>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</si>
  <si>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</si>
  <si>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</si>
  <si>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</si>
  <si>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</si>
  <si>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</si>
  <si>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</si>
  <si>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</si>
  <si>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</si>
  <si>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</si>
  <si>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</si>
  <si>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</si>
  <si>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</si>
  <si>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</si>
  <si>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</si>
  <si>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</si>
  <si>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</si>
  <si>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</si>
  <si>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</si>
  <si>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</si>
  <si>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</si>
  <si>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</si>
  <si>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</si>
  <si>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</si>
  <si>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</si>
  <si>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</si>
  <si>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</si>
  <si>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</si>
  <si>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</si>
  <si>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</si>
  <si>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</si>
  <si>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</si>
  <si>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</si>
  <si>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</si>
  <si>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</si>
  <si>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</si>
  <si>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</si>
  <si>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</si>
  <si>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</si>
  <si>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</si>
  <si>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</si>
  <si>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</si>
  <si>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</si>
  <si>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</si>
  <si>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</si>
  <si>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</si>
  <si>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</si>
  <si>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</si>
  <si>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</si>
  <si>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</si>
  <si>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</si>
  <si>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</si>
  <si>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</si>
  <si>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</si>
  <si>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</si>
  <si>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</si>
  <si>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</si>
  <si>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</si>
  <si>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</si>
  <si>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</si>
  <si>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</si>
  <si>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</si>
  <si>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</si>
  <si>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</si>
  <si>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</si>
  <si>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</si>
  <si>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</si>
  <si>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</si>
  <si>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</si>
  <si>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</si>
  <si>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</si>
  <si>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</si>
  <si>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</si>
  <si>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</si>
  <si>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</si>
  <si>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</si>
  <si>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</si>
  <si>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</si>
  <si>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</si>
  <si>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</si>
  <si>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</si>
  <si>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</si>
  <si>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</si>
  <si>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</si>
  <si>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</si>
  <si>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</si>
  <si>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</si>
  <si>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</si>
  <si>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</si>
  <si>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</si>
  <si>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</si>
  <si>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</si>
  <si>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</si>
  <si>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</si>
  <si>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</si>
  <si>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</si>
  <si>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</si>
  <si>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</si>
  <si>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</si>
  <si>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</si>
  <si>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</si>
  <si>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</si>
  <si>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</si>
  <si>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</si>
  <si>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</si>
  <si>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</si>
  <si>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</si>
  <si>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</si>
  <si>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</si>
  <si>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</si>
  <si>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</si>
  <si>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</si>
  <si>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</si>
  <si>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</si>
  <si>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</si>
  <si>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</si>
  <si>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</si>
  <si>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</si>
  <si>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</si>
  <si>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</si>
  <si>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</si>
  <si>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</si>
  <si>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</si>
  <si>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</si>
  <si>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</si>
  <si>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</si>
  <si>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</si>
  <si>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</si>
  <si>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</si>
  <si>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</si>
  <si>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</si>
  <si>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</si>
  <si>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</si>
  <si>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</si>
  <si>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</si>
  <si>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</si>
  <si>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</si>
  <si>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</si>
  <si>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</si>
  <si>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</si>
  <si>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</si>
  <si>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</si>
  <si>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</si>
  <si>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</si>
  <si>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</si>
  <si>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</si>
  <si>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</si>
  <si>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</si>
  <si>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</si>
  <si>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</si>
  <si>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</si>
  <si>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</si>
  <si>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</si>
  <si>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</si>
  <si>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</si>
  <si>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</si>
  <si>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</si>
  <si>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</si>
  <si>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</si>
  <si>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</si>
  <si>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</si>
  <si>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</si>
  <si>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</si>
  <si>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</si>
  <si>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</si>
  <si>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</si>
  <si>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</si>
  <si>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</si>
  <si>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</si>
  <si>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</si>
  <si>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</si>
  <si>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</si>
  <si>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</si>
  <si>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</si>
  <si>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</si>
  <si>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</si>
  <si>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</si>
  <si>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</si>
  <si>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</si>
  <si>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</si>
  <si>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</si>
  <si>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</si>
  <si>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</si>
  <si>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</si>
  <si>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</si>
  <si>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</si>
  <si>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</si>
  <si>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</si>
  <si>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</si>
  <si>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</si>
  <si>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</si>
  <si>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</si>
  <si>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</si>
  <si>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</si>
  <si>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</si>
  <si>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</si>
  <si>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</si>
  <si>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</si>
  <si>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</si>
  <si>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</si>
  <si>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</si>
  <si>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</si>
  <si>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</si>
  <si>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</si>
  <si>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</si>
  <si>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</si>
  <si>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</si>
  <si>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</si>
  <si>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</si>
  <si>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</si>
  <si>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</si>
  <si>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</si>
  <si>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</si>
  <si>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</si>
  <si>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</si>
  <si>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</si>
  <si>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</si>
  <si>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</si>
  <si>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</si>
  <si>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</si>
  <si>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</si>
  <si>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</si>
  <si>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</si>
  <si>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</si>
  <si>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</si>
  <si>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</si>
  <si>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</si>
  <si>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</si>
  <si>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</si>
  <si>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</si>
  <si>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</si>
  <si>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</si>
  <si>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</si>
  <si>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</si>
  <si>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</si>
  <si>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</si>
  <si>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</si>
  <si>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</si>
  <si>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</si>
  <si>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</si>
  <si>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</si>
  <si>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</si>
  <si>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</si>
  <si>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</si>
  <si>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</si>
  <si>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</si>
  <si>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</si>
  <si>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</si>
  <si>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</si>
  <si>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</si>
  <si>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</si>
  <si>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</si>
  <si>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</si>
  <si>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</si>
  <si>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</si>
  <si>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</si>
  <si>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</si>
  <si>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</si>
  <si>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</si>
  <si>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</si>
  <si>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</si>
  <si>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</si>
  <si>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</si>
  <si>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</si>
  <si>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</si>
  <si>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</si>
  <si>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</si>
  <si>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</si>
  <si>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</si>
  <si>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</si>
  <si>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</si>
  <si>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</si>
  <si>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</si>
  <si>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</si>
  <si>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</si>
  <si>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</si>
  <si>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</si>
  <si>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</si>
  <si>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</si>
  <si>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</si>
  <si>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</si>
  <si>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</si>
  <si>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</si>
  <si>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</si>
  <si>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</si>
  <si>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</si>
  <si>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</si>
  <si>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</si>
  <si>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</si>
  <si>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</si>
  <si>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</si>
  <si>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</si>
  <si>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</si>
  <si>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</si>
  <si>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</si>
  <si>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</si>
  <si>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</si>
  <si>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</si>
  <si>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</si>
  <si>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</si>
  <si>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</si>
  <si>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</si>
  <si>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</si>
  <si>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</si>
  <si>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</si>
  <si>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</si>
  <si>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</si>
  <si>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</si>
  <si>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</si>
  <si>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</si>
  <si>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</si>
  <si>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</si>
  <si>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</si>
  <si>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</si>
  <si>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</si>
  <si>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</si>
  <si>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</si>
  <si>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</si>
  <si>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PCM-20251004-00000333 </t>
  </si>
  <si>
    <t>jed0170</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</si>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</sst>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271.3589706018538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0.28539421296591172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45934.30739652778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45934.30739652778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45934.30739652778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45934.30739652778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45934.30739652778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45934.30739652778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45934.30739652778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45934.30739652778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45934.30739652778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45934.30739652778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45934.30739652778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45934.30739652778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45934.30739652778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45934.30739652778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45934.30739652778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45934.30739652778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45934.30739652778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45934.30739652778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45934.30739652778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45934.30739652778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45934.30739652778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45934.30739652778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45934.30739652778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45934.30739652778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45934.30739652778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45934.30739652778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45934.30739652778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45934.30739652778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45934.30739652778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45934.30739652778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45934.30739652778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45934.30739652778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45934.30739652778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45934.30739652778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45934.30739652778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45934.30739652778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45934.30739652778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45934.30739652778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45934.30739652778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45934.30739652778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45934.30739652778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45934.30739652778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45934.30739652778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45934.30739652778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45934.30739652778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45934.30739652778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45934.30739652778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45934.30739652778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45934.30739652778</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4BE1B362-AD12-4FF3-8881-751CA582B4F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H7" sqref="H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242.65561412036914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127.58031319444854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109.30755856481846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38967</v>
      </c>
      <c r="F6" s="132">
        <v>45934.180567129632</v>
      </c>
      <c r="G6" s="133">
        <f ca="1">IFERROR(NOW()-F6,"-")</f>
        <v>0.12682916666381061</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1.9838425927446224E-2</v>
      </c>
      <c r="H7" s="132">
        <v>45934.279768518521</v>
      </c>
      <c r="I7" s="18" t="str">
        <f>IFERROR(VLOOKUP(D7,DB!A:F,6,0),"")</f>
        <v>SCECO</v>
      </c>
      <c r="J7" s="18" t="str">
        <f>IFERROR(VLOOKUP(D7,DB!A:G,7,0),"")</f>
        <v>No BB Shifted+No BB Shifted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45934.307396296295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45934.307396296295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45934.307396296295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45934.307396296295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45934.307396296295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45934.307396296295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45934.307396296295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45934.307396296295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45934.307396296295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45934.307396296295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45934.307396296295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45934.307396296295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45934.307396296295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45934.307396296295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45934.307396296295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45934.307396296295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45934.307396296295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45934.307396296295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45934.307396296295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45934.307396296295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45934.307396296295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45934.307396296295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45934.307396296295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45934.307396296295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45934.307396296295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45934.307396296295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45934.307396296295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45934.307396296295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45934.307396296295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45934.307396296295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45934.307396296295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45934.307396296295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45934.307396296295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45934.307396296295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45934.307396296295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45934.307396296295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45934.307396296295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45934.307396296295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45934.307396296295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45934.307396296295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45934.307396296295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45934.307396296295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45934.307396296295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45934.307396296295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45934.307396296295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45934.307396296295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45934.307396296295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45934.307396296295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45934.307396296295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45934.307396296295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45934.307396296295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45934.307396296295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45934.307396296295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45934.307396296295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45934.307396296295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45934.307396296295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45934.307396296295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45934.307396296295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45934.307396296295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45934.307396296295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45934.307396296295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45934.307396296295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45934.307396296295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45934.307396296295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45934.307396296295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45934.307396296295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45934.307396296295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45934.307396296295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45934.307396296295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45934.307396296295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45934.307396296295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45934.307396296295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45934.307396296295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45934.307396296295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45934.307396296295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45934.307396296295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45934.307396296295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45934.307396296295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45934.307396296295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45934.307396296295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45934.307396296295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45934.307396296295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45934.307396296295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45934.307396296295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45934.307396296295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45934.307396296295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45934.307396296295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45934.307396296295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45934.307396296295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45934.307396296295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45934.307396296295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45934.307396296295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45934.307396296295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45934.307396296295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45934.307396296295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45934.307396296295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45934.307396296295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45934.307396296295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45934.307396296295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45934.307396296295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45934.307396296295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45934.307396296295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45934.307396296295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45934.307396296295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45934.307396296295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45934.307396296295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45934.307396296295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45934.307396296295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45934.307396296295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45934.307396296295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45934.307396296295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45934.307396296295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45934.307396296295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45934.307396296295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45934.307396296295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45934.307396296295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45934.307396296295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45934.307396296295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45934.307396296295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45934.307396296295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45934.307396296295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45934.307396296295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45934.307396296295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45934.307396296295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45934.307396296295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45934.307396296295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45934.307396296295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45934.307396296295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45934.307396296295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45934.307396296295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45934.307396296295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45934.307396296295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45934.307396296295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45934.307396296295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45934.307396296295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45934.307396296295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45934.307396296295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45934.307396296295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45934.307396296295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45934.307396296295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45934.307396296295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45934.307396296295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45934.307396296295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45934.307396296295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45934.307396296295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45934.307396296295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45934.307396296295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45934.307396296295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45934.307396296295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45934.307396296295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45934.307396296295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45934.307396296295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45934.307396296295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45934.307396296295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45934.307396296295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45934.307396296295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45934.307396296295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45934.307396296295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45934.307396296295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45934.307396296295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45934.307396296295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45934.307396296295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45934.307396296295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45934.307396296295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45934.307396296295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45934.307396296295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45934.307396296295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45934.307396296295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45934.307396296295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45934.307396296295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45934.307396296295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45934.307396296295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45934.307396296295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45934.307396296295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45934.307396296295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45934.307396296295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45934.307396296295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45934.307396296295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45934.307396296295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45934.307396296295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45934.307396296295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45934.307396296295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45934.307396296295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45934.307396296295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45934.307396296295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45934.307396296295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45934.307396296295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45934.307396296295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45934.307396296295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45934.307396296295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45934.307396296295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45934.307396296295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45934.307396296295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45934.307396296295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45934.307396296295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45934.307396296295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45934.307396296295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45934.307396296295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45934.307396296295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45934.307396296295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45934.307396296295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45934.307396296295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45934.307396296295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45934.307396296295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45934.307396296295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45934.307396296295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45934.307396296295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45934.307396296295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45934.307396296295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45934.307396296295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45934.307396296295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45934.307396296295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45934.307396296295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45934.307396296295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45934.307396296295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45934.307396296295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45934.307396296295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45934.307396296295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45934.307396296295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45934.307396296295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45934.307396296295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45934.307396296295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45934.307396296295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45934.307396296295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45934.307396296295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45934.307396296295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45934.307396296295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45934.307396296295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45934.307396296295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45934.307396296295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45934.307396296295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45934.307396296295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45934.307396296295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45934.307396296295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45934.307396296295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45934.307396296295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45934.307396296295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45934.307396296295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45934.307396296295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45934.307396296295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45934.307396296295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45934.307396296295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45934.307396296295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45934.307396296295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45934.307396296295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45934.307396296295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45934.307396296295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45934.307396296295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45934.307396296295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45934.307396296295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45934.307396296295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45934.307396296295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45934.307396296295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45934.307396296295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45934.307396296295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45934.307396296295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45934.307396296295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45934.307396296295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45934.307396296295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45934.307396296295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45934.307396296295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45934.307396296295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45934.307396296295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45934.307396296295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45934.307396296295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45934.307396296295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45934.307396296295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45934.307396296295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45934.307396296295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45934.307396296295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45934.307396296295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45934.307396296295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45934.307396296295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45934.307396296295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45934.307396296295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45934.307396296295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45934.307396296295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45934.307396296295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45934.307396296295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45934.307396296295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45934.307396296295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45934.307396296295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45934.307396296295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45934.307396296295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45934.307396296295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45934.307396296295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45934.307396296295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45934.307396296295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45934.307396296295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45934.307396296295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45934.307396296295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45934.307396296295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45934.307396296295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45934.307396296295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45934.307396296295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45934.307396296295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45934.307396296295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45934.307396296295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45934.307396296295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45934.307396296295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45934.307396296295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45934.307396296295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45934.307396296295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45934.307396296295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45934.307396296295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45934.307396296295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45934.307396296295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45934.307396296295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45934.307396296295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45934.307396296295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45934.307396296295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45934.307396296295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45934.307396296295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45934.307396296295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45934.307396296295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45934.307396296295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45934.307396296295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45934.307396296295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45934.307396296295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45934.307396296295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1</v>
      </c>
      <c r="D2" s="75" t="s">
        <v>15246</v>
      </c>
      <c r="E2" s="18" t="s">
        <v>38967</v>
      </c>
      <c r="F2" s="20"/>
      <c r="G2" s="21">
        <f t="shared" ref="G2:G60" ca="1" si="0">IFERROR(NOW()-F2,"-")</f>
        <v>45934.30739652778</v>
      </c>
      <c r="H2" s="142">
        <v>45934.229733796295</v>
      </c>
      <c r="I2" s="19" t="str">
        <f>IFERROR(VLOOKUP(D2,DB!A:F,6,0),"")</f>
        <v>SCECO</v>
      </c>
      <c r="J2" s="18" t="str">
        <f>IFERROR(VLOOKUP(D2,DB!A:G,7,0),"")</f>
        <v>Dead</v>
      </c>
      <c r="K2" s="50" t="s">
        <v>39058</v>
      </c>
      <c r="L2" s="23" t="str">
        <f>IFERROR(VLOOKUP(D2,DB!A:I,9,0),"")</f>
        <v>Latis</v>
      </c>
    </row>
    <row r="3" spans="1:13" ht="15" customHeight="1">
      <c r="A3" s="19"/>
      <c r="B3" s="75" t="str">
        <f>IFERROR(VLOOKUP(D3,DB!A:K,11,0),"")</f>
        <v/>
      </c>
      <c r="C3" s="18"/>
      <c r="D3" s="18"/>
      <c r="E3" s="18"/>
      <c r="F3" s="20"/>
      <c r="G3" s="21">
        <f t="shared" ca="1" si="0"/>
        <v>45934.30739652778</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45934.30739652778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45934.30739652778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45934.30739652778</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45934.307396296295</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45934.307396296295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45934.307396296295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45934.307396296295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45934.30739652778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45934.30739652778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45934.30739652778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45934.30739652778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45934.30739652778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45934.30739652778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45934.30739652778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45934.30739652778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45934.30739652778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45934.30739652778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45934.30739652778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45934.30739652778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45934.30739652778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45934.30739652778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45934.30739652778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45934.30739652778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45934.30739652778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45934.30739652778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45934.30739652778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45934.30739652778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45934.30739652778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45934.30739652778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45934.30739652778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45934.30739652778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45934.30739652778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45934.30739652778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45934.30739652778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45934.30739652778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45934.30739652778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45934.30739652778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45934.30739652778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45934.30739652778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45934.30739652778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45934.30739652778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45934.30739652778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45934.30739652778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45934.30739652778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45934.30739652778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45934.30739652778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45934.30739652778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45934.30739652778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45934.30739652778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45934.30739652778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45934.30739652778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45934.30739652778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45934.30739652778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45934.30739652778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45934.30739652778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45934.30739652778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45934.30739652778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45934.30739652778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45934.30739652778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45934.30739652778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45934.30739652778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45934.30739652778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45934.30739652778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45934.30739652778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45934.30739652778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45934.30739652778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45934.30739652778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45934.30739652778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45934.30739652778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45934.30739652778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45934.30739652778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45934.30739652778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45934.30739652778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45934.30739652778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45934.30739652778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45934.30739652778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45934.30739652778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45934.30739652778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45934.30739652778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45934.30739652778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45934.30739652778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45934.30739652778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45934.30739652778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45934.30739652778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45934.30739652778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45934.30739652778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45934.30739652778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45934.30739652778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45934.30739652778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45934.30739652778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45934.30739652778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45934.30739652778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45934.30739652778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45934.30739652778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45934.30739652778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45934.30739652778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45934.30739652778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45934.30739652778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45934.30739652778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45934.30739652778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45934.30739652778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45934.30739652778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45934.30739652778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45934.30739652778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45934.30739652778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45934.30739652778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45934.30739652778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45934.30739652778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45934.30739652778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45934.30739652778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45934.30739652778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45934.30739652778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45934.30739652778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45934.30739652778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45934.30739652778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45934.30739652778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45934.30739652778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45934.30739652778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45934.30739652778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45934.30739652778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45934.30739652778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45934.30739652778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45934.30739652778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45934.30739652778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45934.30739652778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45934.30739652778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45934.30739652778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45934.30739652778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45934.30739652778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45934.30739652778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45934.30739652778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45934.30739652778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45934.30739652778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45934.30739652778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45934.30739652778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45934.30739652778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45934.30739652778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45934.30739652778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45934.30739652778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45934.30739652778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45934.30739652778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45934.30739652778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45934.30739652778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45934.30739652778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45934.30739652778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45934.30739652778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45934.30739652778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45934.30739652778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45934.30739652778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45934.30739652778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45934.30739652778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45934.30739652778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45934.30739652778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45934.30739652778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45934.30739652778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45934.30739652778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45934.30739652778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45934.30739652778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45934.30739652778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45934.30739652778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45934.30739652778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45934.30739652778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45934.30739652778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45934.30739652778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45934.30739652778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45934.30739652778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45934.30739652778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45934.30739652778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45934.30739652778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45934.30739652778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45934.30739652778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45934.30739652778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45934.30739652778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45934.30739652778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45934.30739652778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45934.30739652778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45934.30739652778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45934.30739652778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45934.30739652778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45934.30739652778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45934.30739652778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45934.30739652778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45934.30739652778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45934.30739652778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45934.30739652778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45934.30739652778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45934.30739652778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45934.30739652778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45934.30739652778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45934.30739652778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45934.30739652778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45934.30739652778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45934.30739652778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45934.30739652778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45934.30739652778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45934.30739652778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45934.30739652778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45934.30739652778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45934.30739652778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45934.30739652778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45934.30739652778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45934.30739652778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45934.30739652778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45934.30739652778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45934.30739652778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45934.30739652778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45934.30739652778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45934.30739652778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45934.30739652778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45934.30739652778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45934.30739652778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45934.30739652778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45934.30739652778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45934.30739652778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45934.30739652778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45934.30739652778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45934.30739652778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45934.30739652778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45934.30739652778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45934.30739652778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45934.30739652778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45934.30739652778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45934.30739652778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45934.30739652778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45934.30739652778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45934.30739652778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45934.30739652778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45934.30739652778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45934.30739652778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45934.30739652778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45934.30739652778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45934.30739652778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45934.30739652778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45934.30739652778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45934.30739652778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45934.30739652778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45934.30739652778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45934.30739652778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45934.30739652778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45934.30739652778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45934.30739652778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45934.30739652778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45934.30739652778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45934.30739652778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45934.30739652778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45934.30739652778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45934.30739652778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45934.30739652778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45934.30739652778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45934.30739652778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45934.30739652778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45934.30739652778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45934.30739652778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45934.30739652778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45934.30739652778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45934.30739652778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45934.30739652778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45934.30739652778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45934.30739652778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45934.30739652778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45934.30739652778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45934.30739652778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45934.30739652778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45934.30739652778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45934.30739652778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45934.30739652778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45934.30739652778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45934.30739652778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45934.30739652778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45934.30739652778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45934.30739652778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45934.30739652778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45934.30739652778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45934.30739652778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45934.30739652778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45934.30739652778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45934.30739652778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45934.30739652778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45934.30739652778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45934.30739652778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45934.30739652778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45934.30739652778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45934.30739652778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45934.30739652778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45934.30739652778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45934.30739652778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45934.30739652778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45934.30739652778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45934.30739652778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45934.30739652778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45934.30739652778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45934.30739652778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45934.30739652778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45934.30739652778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45934.30739652778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45934.30739652778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45934.30739652778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45934.30739652778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45934.30739652778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45934.30739652778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45934.30739652778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45934.30739652778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45934.30739652778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45934.30739652778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45934.30739652778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45934.30739652778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45934.30739652778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45934.30739652778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45934.30739652778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45934.30739652778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45934.30739652778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45934.30739652778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45934.30739652778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45934.30739652778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45934.30739652778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45934.30739652778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45934.30739652778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45934.30739652778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45934.30739652778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45934.30739652778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45934.30739652778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45934.30739652778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45934.30739652778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45934.30739652778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45934.30739652778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45934.30739652778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45934.30739652778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45934.30739652778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45934.30739652778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45934.30739652778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45934.30739652778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45934.30739652778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45934.30739652778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45934.30739652778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45934.30739652778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45934.30739652778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45934.30739652778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45934.30739652778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45934.30739652778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45934.30739652778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45934.30739652778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45934.30739652778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45934.30739652778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45934.30739652778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45934.30739652778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45934.30739652778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45934.30739652778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45934.30739652778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45934.30739652778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45934.30739652778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45934.30739652778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45934.30739652778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45934.30739652778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45934.30739652778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45934.30739652778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45934.30739652778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45934.30739652778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45934.30739652778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45934.30739652778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45934.30739652778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45934.30739652778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45934.30739652778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45934.30739652778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45934.30739652778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45934.30739652778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45934.30739652778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45934.30739652778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45934.30739652778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45934.30739652778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45934.30739652778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45934.30739652778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45934.30739652778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45934.30739652778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45934.30739652778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45934.30739652778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45934.30739652778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45934.30739652778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45934.30739652778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45934.30739652778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45934.30739652778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45934.30739652778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45934.30739652778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45934.30739652778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45934.30739652778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45934.30739652778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45934.30739652778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45934.30739652778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45934.30739652778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45934.30739652778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45934.30739652778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45934.30739652778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45934.30739652778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45934.30739652778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45934.30739652778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45934.30739652778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45934.30739652778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45934.30739652778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45934.30739652778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45934.30739652778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45934.30739652778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45934.30739652778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45934.30739652778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45934.30739652778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45934.30739652778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45934.30739652778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45934.30739652778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45934.30739652778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45934.30739652778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45934.30739652778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45934.30739652778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45934.30739652778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45934.30739652778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45934.30739652778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45934.30739652778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45934.30739652778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45934.30739652778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45934.30739652778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45934.30739652778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45934.30739652778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45934.30739652778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45934.30739652778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45934.30739652778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45934.30739652778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45934.30739652778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45934.30739652778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45934.30739652778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45934.30739652778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45934.30739652778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45934.30739652778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45934.30739652778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45934.30739652778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45934.30739652778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45934.30739652778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45934.30739652778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45934.30739652778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45934.30739652778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45934.30739652778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45934.30739652778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45934.30739652778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45934.30739652778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45934.30739652778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45934.30739652778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45934.30739652778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45934.30739652778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45934.30739652778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45934.30739652778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45934.30739652778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45934.30739652778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45934.30739652778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45934.30739652778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45934.30739652778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45934.30739652778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45934.30739652778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45934.30739652778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45934.30739652778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45934.30739652778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45934.30739652778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45934.30739652778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45934.30739652778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45934.30739652778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45934.30739652778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45934.30739652778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45934.30739652778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45934.30739652778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45934.30739652778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45934.30739652778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45934.30739652778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45934.30739652778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45934.30739652778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45934.30739652778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45934.30739652778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45934.30739652778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45934.30739652778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45934.30739652778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45934.30739652778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45934.30739652778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45934.30739652778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45934.30739652778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45934.30739652778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45934.30739652778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45934.30739652778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45934.30739652778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45934.30739652778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45934.30739652778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45934.30739652778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45934.30739652778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45934.30739652778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45934.30739652778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45934.30739652778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45934.30739652778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45934.30739652778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45934.30739652778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45934.30739652778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45934.30739652778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45934.30739652778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45934.30739652778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45934.30739652778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45934.30739652778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45934.30739652778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45934.30739652778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45934.30739652778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45934.30739652778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45934.30739652778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45934.30739652778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45934.30739652778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45934.30739652778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45934.30739652778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45934.30739652778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45934.30739652778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45934.30739652778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45934.30739652778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45934.30739652778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45934.30739652778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45934.30739652778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45934.30739652778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45934.30739652778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45934.30739652778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45934.30739652778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45934.30739652778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45934.30739652778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45934.30739652778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45934.30739652778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45934.30739652778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45934.30739652778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45934.30739652778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45934.30739652778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45934.30739652778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45934.30739652778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45934.30739652778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45934.30739652778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45934.30739652778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45934.30739652778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45934.30739652778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45934.30739652778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45934.30739652778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45934.30739652778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45934.30739652778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45934.30739652778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45934.30739652778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45934.30739652778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45934.30739652778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45934.30739652778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45934.30739652778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45934.30739652778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45934.30739652778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45934.30739652778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45934.30739652778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45934.30739652778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45934.30739652778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45934.30739652778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45934.30739652778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45934.30739652778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45934.30739652778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45934.30739652778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45934.30739652778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45934.30739652778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45934.30739652778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45934.30739652778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45934.30739652778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45934.30739652778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45934.30739652778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45934.30739652778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45934.30739652778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45934.30739652778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45934.30739652778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45934.30739652778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45934.30739652778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45934.30739652778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45934.30739652778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45934.30739652778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45934.30739652778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45934.30739652778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45934.30739652778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45934.30739652778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45934.30739652778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45934.30739652778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45934.30739652778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45934.30739652778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45934.30739652778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45934.30739652778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45934.30739652778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45934.30739652778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45934.30739652778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45934.30739652778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45934.30739652778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45934.30739652778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45934.30739652778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45934.30739652778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45934.30739652778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45934.30739652778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45934.30739652778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45934.30739652778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45934.30739652778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45934.30739652778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45934.30739652778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45934.30739652778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45934.30739652778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45934.30739652778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45934.30739652778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45934.30739652778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45934.30739652778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45934.30739652778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45934.30739652778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45934.30739652778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45934.30739652778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45934.30739652778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45934.30739652778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45934.30739652778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45934.30739652778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45934.30739652778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45934.30739652778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45934.30739652778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45934.30739652778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45934.30739652778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45934.30739652778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45934.30739652778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45934.30739652778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45934.30739652778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45934.30739652778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45934.30739652778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45934.30739652778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45934.30739652778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45934.30739652778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45934.30739652778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45934.30739652778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45934.30739652778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45934.30739652778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45934.30739652778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45934.30739652778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45934.30739652778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45934.30739652778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45934.30739652778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45934.30739652778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45934.30739652778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45934.30739652778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45934.30739652778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45934.30739652778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45934.30739652778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45934.30739652778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45934.30739652778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45934.30739652778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45934.30739652778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45934.30739652778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45934.30739652778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45934.30739652778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45934.30739652778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45934.30739652778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45934.30739652778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45934.30739652778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45934.30739652778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45934.30739652778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45934.30739652778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45934.30739652778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45934.30739652778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45934.30739652778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45934.30739652778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45934.30739652778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45934.30739652778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45934.30739652778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45934.30739652778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45934.30739652778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45934.30739652778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45934.30739652778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45934.30739652778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45934.30739652778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45934.30739652778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45934.30739652778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45934.30739652778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45934.30739652778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45934.30739652778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45934.30739652778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45934.30739652778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45934.30739652778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45934.30739652778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45934.30739652778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45934.30739652778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45934.30739652778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45934.30739652778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45934.30739652778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45934.30739652778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45934.30739652778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45934.30739652778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45934.30739652778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45934.30739652778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45934.30739652778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45934.30739652778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45934.30739652778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45934.30739652778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45934.30739652778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45934.30739652778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45934.30739652778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45934.30739652778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45934.30739652778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45934.30739652778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45934.30739652778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45934.30739652778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45934.30739652778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45934.30739652778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45934.30739652778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45934.30739652778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45934.30739652778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45934.30739652778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45934.30739652778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45934.30739652778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45934.30739652778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45934.30739652778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45934.30739652778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45934.30739652778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45934.30739652778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45934.30739652778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45934.30739652778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45934.30739652778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45934.30739652778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45934.30739652778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45934.30739652778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45934.30739652778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45934.30739652778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45934.30739652778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45934.30739652778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45934.30739652778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45934.30739652778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45934.30739652778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45934.30739652778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45934.30739652778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45934.30739652778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45934.30739652778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45934.30739652778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45934.30739652778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45934.30739652778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45934.30739652778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45934.30739652778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45934.30739652778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45934.30739652778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45934.30739652778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45934.30739652778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45934.30739652778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45934.30739652778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45934.30739652778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45934.30739652778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45934.30739652778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45934.30739652778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45934.30739652778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45934.30739652778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45934.30739652778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45934.30739652778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45934.30739652778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45934.30739652778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45934.30739652778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45934.30739652778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45934.30739652778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45934.30739652778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45934.30739652778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45934.30739652778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45934.30739652778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45934.30739652778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45934.30739652778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45934.30739652778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45934.30739652778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45934.30739652778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45934.30739652778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45934.30739652778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45934.30739652778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45934.30739652778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45934.30739652778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45934.30739652778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45934.30739652778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45934.30739652778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45934.30739652778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45934.30739652778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45934.30739652778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45934.30739652778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45934.30739652778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45934.30739652778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45934.30739652778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45934.30739652778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45934.30739652778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45934.30739652778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45934.30739652778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45934.30739652778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45934.30739652778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45934.30739652778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45934.30739652778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45934.30739652778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45934.30739652778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45934.30739652778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45934.30739652778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45934.30739652778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45934.30739652778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45934.30739652778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45934.30739652778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45934.30739652778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45934.30739652778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45934.30739652778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45934.30739652778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45934.30739652778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45934.30739652778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45934.30739652778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45934.30739652778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45934.30739652778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45934.30739652778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45934.30739652778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45934.30739652778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45934.30739652778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45934.30739652778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45934.30739652778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45934.30739652778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45934.30739652778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45934.30739652778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45934.30739652778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45934.30739652778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45934.30739652778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45934.30739652778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45934.30739652778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45934.30739652778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45934.30739652778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45934.30739652778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45934.30739652778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45934.30739652778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45934.30739652778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45934.30739652778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45934.30739652778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45934.30739652778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45934.30739652778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45934.30739652778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45934.30739652778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45934.30739652778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45934.30739652778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45934.30739652778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45934.30739652778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45934.30739652778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45934.30739652778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45934.30739652778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45934.30739652778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45934.30739652778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45934.30739652778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45934.30739652778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45934.30739652778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45934.30739652778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45934.30739652778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45934.30739652778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45934.30739652778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45934.30739652778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45934.30739652778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45934.30739652778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45934.30739652778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45934.30739652778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45934.30739652778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45934.30739652778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45934.30739652778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45934.30739652778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45934.30739652778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45934.30739652778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45934.30739652778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45934.30739652778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45934.30739652778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45934.30739652778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45934.30739652778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45934.30739652778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45934.30739652778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45934.30739652778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45934.30739652778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45934.30739652778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45934.30739652778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45934.30739652778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45934.30739652778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45934.30739652778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45934.30739652778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45934.30739652778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45934.30739652778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45934.30739652778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45934.30739652778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45934.30739652778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45934.30739652778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45934.30739652778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45934.30739652778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45934.30739652778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45934.30739652778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45934.30739652778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45934.30739652778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45934.30739652778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45934.30739652778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45934.30739652778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45934.30739652778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45934.30739652778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45934.30739652778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45934.30739652778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45934.30739652778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45934.30739652778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45934.30739652778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45934.30739652778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45934.30739652778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45934.30739652778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45934.30739652778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45934.30739652778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45934.30739652778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45934.30739652778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45934.30739652778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45934.30739652778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45934.30739652778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45934.30739652778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45934.30739652778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45934.30739652778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45934.30739652778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45934.30739652778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45934.30739652778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45934.30739652778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45934.30739652778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45934.30739652778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45934.30739652778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45934.30739652778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45934.30739652778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45934.30739652778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45934.30739652778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45934.30739652778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45934.30739652778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45934.30739652778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45934.30739652778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45934.30739652778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45934.30739652778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45934.30739652778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45934.30739652778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45934.30739652778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45934.30739652778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45934.30739652778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45934.30739652778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45934.30739652778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45934.30739652778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45934.30739652778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45934.30739652778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45934.30739652778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45934.30739652778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45934.30739652778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45934.30739652778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45934.30739652778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45934.30739652778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45934.30739652778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45934.30739652778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45934.30739652778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45934.30739652778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45934.30739652778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45934.30739652778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45934.30739652778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45934.30739652778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45934.30739652778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45934.30739652778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45934.30739652778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45934.30739652778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45934.30739652778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45934.30739652778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45934.30739652778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45934.30739652778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45934.30739652778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45934.30739652778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45934.30739652778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45934.30739652778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45934.30739652778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45934.30739652778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45934.30739652778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45934.30739652778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45934.30739652778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45934.30739652778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45934.30739652778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45934.30739652778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45934.30739652778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45934.30739652778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45934.30739652778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45934.30739652778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45934.30739652778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45934.30739652778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45934.30739652778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45934.30739652778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45934.30739652778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45934.30739652778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45934.30739652778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45934.30739652778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45934.30739652778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45934.30739652778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45934.30739652778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45934.30739652778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45934.30739652778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45934.30739652778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45934.30739652778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45934.30739652778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45934.30739652778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45934.30739652778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45934.30739652778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45934.30739652778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45934.30739652778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45934.30739652778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45934.30739652778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45934.30739652778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45934.30739652778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45934.30739652778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45934.30739652778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45934.30739652778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45934.30739652778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45934.30739652778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45934.30739652778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45934.30739652778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45934.30739652778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45934.30739652778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45934.30739652778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45934.30739652778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45934.30739652778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45934.30739652778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45934.30739652778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45934.30739652778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45934.30739652778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45934.30739652778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45934.30739652778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45934.30739652778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45934.30739652778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45934.30739652778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45934.30739652778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45934.30739652778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45934.30739652778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45934.30739652778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45934.30739652778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45934.30739652778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45934.30739652778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45934.30739652778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45934.30739652778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45934.30739652778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45934.30739652778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45934.30739652778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45934.30739652778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45934.30739652778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45934.30739652778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45934.30739652778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45934.30739652778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45934.30739652778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45934.30739652778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45934.30739652778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45934.30739652778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45934.30739652778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45934.30739652778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45934.30739652778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45934.30739652778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45934.30739652778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45934.30739652778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45934.30739652778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45934.30739652778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45934.30739652778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45934.30739652778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45934.30739652778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45934.30739652778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45934.30739652778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45934.30739652778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45934.30739652778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45934.30739652778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45934.30739652778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45934.30739652778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45934.30739652778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45934.30739652778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45934.30739652778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45934.30739652778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45934.30739652778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45934.30739652778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45934.30739652778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45934.30739652778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45934.30739652778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45934.30739652778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45934.30739652778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45934.30739652778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45934.30739652778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45934.30739652778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45934.30739652778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45934.30739652778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45934.30739652778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45934.30739652778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45934.30739652778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45934.30739652778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45934.30739652778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45934.30739652778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45934.30739652778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45934.30739652778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45934.30739652778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45934.30739652778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45934.30739652778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45934.30739652778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45934.30739652778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45934.30739652778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45934.30739652778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45934.30739652778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45934.30739652778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45934.30739652778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45934.30739652778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45934.30739652778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45934.30739652778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45934.30739652778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45934.30739652778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45934.30739652778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45934.30739652778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45934.30739652778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45934.30739652778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45934.30739652778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45934.30739652778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45934.30739652778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45934.30739652778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45934.30739652778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45934.30739652778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45934.30739652778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45934.30739652778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45934.30739652778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45934.30739652778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45934.30739652778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45934.30739652778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45934.30739652778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45934.30739652778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45934.30739652778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45934.30739652778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45934.30739652778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45934.30739652778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45934.30739652778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45934.30739652778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45934.30739652778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45934.30739652778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45934.30739652778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45934.30739652778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45934.30739652778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45934.30739652778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45934.30739652778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45934.30739652778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45934.30739652778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45934.30739652778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45934.30739652778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45934.30739652778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45934.30739652778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45934.30739652778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45934.30739652778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45934.30739652778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45934.30739652778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45934.30739652778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45934.30739652778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45934.30739652778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45934.30739652778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45934.30739652778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45934.30739652778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45934.30739652778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45934.30739652778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45934.30739652778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45934.30739652778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45934.30739652778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45934.30739652778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45934.30739652778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45934.30739652778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45934.30739652778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45934.30739652778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45934.30739652778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45934.30739652778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45934.30739652778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45934.30739652778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45934.30739652778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45934.30739652778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45934.30739652778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45934.30739652778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45934.30739652778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45934.30739652778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45934.30739652778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45934.30739652778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45934.30739652778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45934.30739652778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45934.30739652778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45934.30739652778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45934.30739652778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45934.30739652778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45934.30739652778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45934.30739652778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45934.30739652778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45934.30739652778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45934.30739652778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45934.30739652778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45934.30739652778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45934.30739652778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45934.30739652778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45934.30739652778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45934.30739652778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45934.30739652778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45934.30739652778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45934.30739652778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45934.30739652778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45934.30739652778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45934.30739652778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45934.30739652778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45934.30739652778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45934.30739652778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45934.30739652778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45934.30739652778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45934.30739652778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45934.30739652778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45934.30739652778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45934.30739652778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45934.30739652778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45934.30739652778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45934.30739652778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45934.30739652778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45934.30739652778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45934.30739652778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45934.30739652778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45934.30739652778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45934.30739652778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45934.30739652778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45934.30739652778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45934.30739652778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45934.30739652778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45934.30739652778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45934.30739652778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45934.30739652778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45934.30739652778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45934.30739652778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45934.30739652778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45934.30739652778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45934.30739652778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45934.30739652778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45934.30739652778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45934.30739652778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45934.30739652778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45934.30739652778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45934.30739652778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45934.30739652778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45934.30739652778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45934.30739652778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45934.30739652778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45934.30739652778</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230.82667893518374</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3.4171187500032829</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3</v>
      </c>
      <c r="D4" s="107" t="s">
        <v>39065</v>
      </c>
      <c r="E4" s="112" t="s">
        <v>38964</v>
      </c>
      <c r="F4" s="113">
        <v>45934.254467592589</v>
      </c>
      <c r="G4" s="114">
        <f ca="1">IFERROR(NOW()-F4,"")</f>
        <v>5.2928587967471685E-2</v>
      </c>
      <c r="H4" s="113">
        <v>45934.246759259258</v>
      </c>
      <c r="I4" s="110" t="str">
        <f>IFERROR(VLOOKUP(D4,DB!A:F,6,0),"")</f>
        <v>SCECO</v>
      </c>
      <c r="J4" s="110" t="str">
        <f>IFERROR(VLOOKUP(D4,DB!A:G,7,0),"")</f>
        <v>Dead+Dead</v>
      </c>
      <c r="K4" s="115" t="s">
        <v>39066</v>
      </c>
      <c r="L4" s="107" t="str">
        <f>IFERROR(VLOOKUP(D4,DB!A:I,9,0),"")</f>
        <v>Latis</v>
      </c>
    </row>
    <row r="5" spans="1:16" ht="15" customHeight="1">
      <c r="A5" s="110"/>
      <c r="B5" s="110" t="str">
        <f>IFERROR(VLOOKUP(D5,DB!A:K,11,0),"")</f>
        <v/>
      </c>
      <c r="C5" s="111"/>
      <c r="D5" s="107"/>
      <c r="E5" s="112"/>
      <c r="F5" s="113"/>
      <c r="G5" s="114">
        <f ca="1">IFERROR(NOW()-F5,"")</f>
        <v>45934.307396180557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45934.307396180557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45934.307396180557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45934.307396180557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45934.307396180557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45934.307396180557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45934.307396296295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45934.307396296295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45934.307396296295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45934.307396296295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45934.307396296295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45934.307396296295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45934.307396296295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45934.307396296295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45934.307396296295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45934.307396296295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45934.307396296295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45934.307396296295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45934.307396296295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45934.307396296295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45934.307396296295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45934.307396296295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45934.307396296295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45934.307396296295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45934.307396296295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45934.307396296295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45934.307396296295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45934.307396296295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45934.307396296295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45934.307396296295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45934.307396296295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45934.307396296295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45934.307396296295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45934.307396296295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45934.307396296295</v>
      </c>
      <c r="H39" s="113"/>
      <c r="I39" s="110" t="str">
        <f>IFERROR(VLOOKUP(D39,DB!A:F,6,0),"")</f>
        <v/>
      </c>
      <c r="J39" s="110" t="str">
        <f>IFERROR(VLOOKUP(D39,DB!A:G,7,0),"")</f>
        <v/>
      </c>
      <c r="K39" s="115"/>
      <c r="L39" s="107" t="str">
        <f>IFERROR(VLOOKUP(D39,DB!A:I,9,0),"")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tabSelected="1" workbookViewId="0">
      <selection activeCell="D14" sqref="D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42.475336342591618</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8.1185192129632924</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45934.30739652778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45934.30739652778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45934.30739652778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45934.30739652778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45934.30739652778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45934.30739652778</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45934.30739652778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45934.30739652778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45934.30739652778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45934.30739652778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45934.30739652778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45934.30739652778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45934.30739652778</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45934.30739652778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45934.30739652778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45934.30739652778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45934.30739652778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45934.30739652778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45934.30739652778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45934.30739652778</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45934.30739652778</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45934.30739652778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45934.30739652778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45934.30739652778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45934.30739652778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45934.30739652778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45934.30739652778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45934.30739652778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45934.30739652778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45934.30739652778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45934.30739652778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45934.30739652778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45934.30739652778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45934.30739652778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45934.30739652778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45934.30739652778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45934.30739652778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45934.30739652778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45934.30739652778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45934.30739652778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45934.30739652778</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45934.30739652778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45934.30739652778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45934.30739652778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45934.30739652778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45934.30739652778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45934.30739652778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45934.30739652778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45934.30739652778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45934.30739652778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45934.30739652778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45934.30739652778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45934.30739652778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45934.30739652778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45934.30739652778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45934.30739652778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45934.30739652778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45934.30739652778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45934.30739652778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45934.30739652778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45934.30739652778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45934.30739652778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45934.30739652778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45934.30739652778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45934.30739652778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45934.30739652778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45934.30739652778</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45934.30739652778</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45934.30739652778</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45934.30739652778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45934.30739652778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45934.30739652778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45934.30739652778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45934.30739652778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45934.30739652778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45934.30739652778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45934.30739652778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45934.30739652778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45934.30739652778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45934.30739652778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45934.30739652778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45934.30739652778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45934.30739652778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45934.30739652778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45934.30739652778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45934.30739652778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45934.30739652778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45934.30739652778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45934.30739652778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45934.30739652778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45934.30739652778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45934.30739652778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45934.30739652778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45934.30739652778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45934.30739652778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45934.30739652778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45934.30739652778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45934.30739652778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45934.30739652778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45934.30739652778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45934.30739652778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45934.30739652778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45934.30739652778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45934.30739652778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45934.30739652778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45934.30739652778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45934.30739652778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45934.307396296295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45934.307396296295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45934.307396296295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45934.307396296295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45934.307396296295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45934.307396296295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45934.307396296295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45934.307396296295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45934.307396296295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45934.307396296295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45934.307396296295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45934.307396296295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45934.307396296295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45934.307396296295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45934.307396296295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45934.307396296295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45934.307396296295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45934.307396296295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45934.307396296295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45934.30739652778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45934.30739652778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45934.30739652778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45934.30739652778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45934.30739652778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45934.30739652778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45934.30739652778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45934.30739652778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45934.30739652778</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45934.30739652778</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45934.307396296295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45934.307396296295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45934.307396296295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45934.307396296295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45934.307396296295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45934.307396296295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45934.307396296295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45934.307396296295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45934.307396296295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45934.307396296295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45934.307396296295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45934.307396296295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45934.307396296295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45934.307396296295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45934.307396296295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45934.307396296295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45934.307396296295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45934.307396296295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45934.307396296295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45934.307396296295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45934.307396296295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45934.307396296295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45934.307396296295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45934.307396296295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45934.307396296295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45934.307396296295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45934.307396296295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45934.307396296295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45934.307396296295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45934.307396296295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45934.307396296295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45934.307396296295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45934.307396296295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45934.307396296295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45934.307396296295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45934.307396296295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45934.307396296295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45934.307396296295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45934.307396296295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45934.307396296295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45934.307396296295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45934.307396296295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45934.307396296295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45934.307396296295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45934.307396296295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45934.307396296295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45934.307396296295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45934.307396296295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45934.307396296295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45934.307396296295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45934.307396296295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45934.307396296295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45934.307396296295</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45934.307396296295</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0.42642407407402061</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7.5345490740728565</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1.4887504629587056</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0.60207245370838791</v>
      </c>
      <c r="H5" s="140">
        <v>45933.228229166663</v>
      </c>
      <c r="I5" s="137" t="str">
        <f>IFERROR(VLOOKUP(D5,DB!A:F,6,0),"")</f>
        <v>SCECO</v>
      </c>
      <c r="J5" s="137" t="str">
        <f>IFERROR(VLOOKUP(D5,DB!A:G,7,0),"")</f>
        <v>Weak</v>
      </c>
      <c r="K5" s="137" t="s">
        <v>39077</v>
      </c>
      <c r="L5" s="137" t="str">
        <f>IFERROR(VLOOKUP(D5,DB!A:I,9,0),"")</f>
        <v>Latis</v>
      </c>
    </row>
    <row r="6" spans="1:16383" ht="31.5" customHeight="1">
      <c r="A6" s="137" t="s">
        <v>39078</v>
      </c>
      <c r="B6" s="137" t="str">
        <f>IFERROR(VLOOKUP(D6,DB!A:K,11,0),"")</f>
        <v>R6</v>
      </c>
      <c r="C6" s="137">
        <v>3</v>
      </c>
      <c r="D6" s="137" t="s">
        <v>33728</v>
      </c>
      <c r="E6" s="137" t="s">
        <v>38964</v>
      </c>
      <c r="F6" s="140">
        <v>45933.920601851853</v>
      </c>
      <c r="G6" s="139">
        <f ca="1">IFERROR(NOW()-F6,"-")</f>
        <v>0.38679467592737637</v>
      </c>
      <c r="H6" s="140">
        <v>45933.858310185184</v>
      </c>
      <c r="I6" s="137" t="str">
        <f>IFERROR(VLOOKUP(D6,DB!A:F,6,0),"")</f>
        <v>SCECO</v>
      </c>
      <c r="J6" s="137" t="str">
        <f>IFERROR(VLOOKUP(D6,DB!A:G,7,0),"")</f>
        <v>Weak</v>
      </c>
      <c r="K6" s="137" t="s">
        <v>39079</v>
      </c>
      <c r="L6" s="137" t="str">
        <f>IFERROR(VLOOKUP(D6,DB!A:I,9,0),"")</f>
        <v>Latis</v>
      </c>
      <c r="M6" s="137"/>
    </row>
    <row r="7" spans="1:16383" ht="31.5" customHeight="1">
      <c r="A7" s="121"/>
      <c r="B7" s="137" t="str">
        <f>IFERROR(VLOOKUP(D7,DB!A:K,11,0),"")</f>
        <v/>
      </c>
      <c r="C7" s="137"/>
      <c r="D7" s="137"/>
      <c r="E7" s="137"/>
      <c r="F7" s="137"/>
      <c r="G7" s="139">
        <f ca="1">IFERROR(NOW()-F7,"-")</f>
        <v>45934.307396180557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45934.307396180557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45934.307396180557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45934.307396180557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45934.307396180557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45934.30739652778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45934.30739652778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45934.30739652778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45934.30739652778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45934.30739652778</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45934.30739652778</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45934.30739652778</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45934.30739652778</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45934.30739652778</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45934.30739652778</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45934.30739652778</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45934.30739652778</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45934.30739652778</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45934.30739652778</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45934.30739652778</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45934.30739652778</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45934.30739652778</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45934.30739652778</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45934.30739652778</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45934.30739652778</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45934.30739652778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45934.30739652778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45934.30739652778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45934.30739652778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45934.30739652778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45934.30739652778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45934.30739652778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45934.30739652778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45934.30739652778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45934.30739652778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45934.30739652778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45934.30739652778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45934.30739652778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45934.30739652778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45934.30739652778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45934.30739652778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45934.30739652778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45934.30739652778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45934.30739652778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45934.30739652778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45934.30739652778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45934.30739652778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45934.30739652778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45934.30739652778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45934.30739652778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45934.30739652778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45934.30739652778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45934.30739652778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45934.30739652778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45934.30739652778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45934.30739652778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45934.30739652778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45934.30739652778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45934.30739652778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45934.30739652778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45934.30739652778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45934.30739652778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45934.30739652778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45934.30739652778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45934.30739652778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45934.30739652778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45934.30739652778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45934.30739652778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45934.30739652778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45934.30739652778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45934.30739652778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45934.30739652778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45934.30739652778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45934.30739652778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45934.30739652778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45934.30739652778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45934.30739652778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45934.30739652778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45934.30739652778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45934.30739652778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45934.30739652778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45934.30739652778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45934.30739652778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45934.30739652778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45934.30739652778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45934.30739652778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45934.30739652778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45934.30739652778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45934.30739652778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45934.30739652778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45934.30739652778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45934.30739652778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45934.30739652778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45934.30739652778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45934.30739652778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45934.30739652778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45934.30739652778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45934.30739652778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45934.30739652778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45934.30739652778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45934.30739652778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45934.30739652778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45934.30739652778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45934.30739652778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45934.30739652778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45934.30739652778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45934.30739652778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45934.30739652778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45934.30739652778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45934.30739652778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45934.30739652778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45934.30739652778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45934.30739652778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45934.30739652778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45934.30739652778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45934.30739652778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45934.30739652778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45934.30739652778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45934.30739652778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45934.30739652778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45934.30739652778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45934.30739652778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45934.30739652778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45934.30739652778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45934.30739652778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45934.30739652778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45934.30739652778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45934.30739652778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45934.30739652778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45934.30739652778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45934.30739652778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45934.30739652778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45934.30739652778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45934.30739652778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45934.30739652778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45934.30739652778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45934.30739652778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45934.30739652778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45934.30739652778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45934.30739652778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45934.30739652778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45934.30739652778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45934.30739652778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45934.30739652778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45934.30739652778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45934.30739652778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45934.30739652778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45934.30739652778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45934.30739652778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45934.30739652778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45934.30739652778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45934.30739652778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45934.30739652778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45934.30739652778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45934.30739652778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45934.30739652778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45934.30739652778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45934.30739652778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45934.30739652778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45934.30739652778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45934.30739652778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45934.30739652778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45934.30739652778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45934.30739652778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45934.30739652778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45934.30739652778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45934.30739652778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45934.30739652778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45934.30739652778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45934.30739652778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45934.30739652778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45934.30739652778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45934.30739652778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45934.30739652778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45934.30739652778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45934.30739652778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45934.30739652778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45934.30739652778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45934.30739652778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45934.30739652778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45934.30739652778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45934.30739652778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45934.30739652778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45934.30739652778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45934.30739652778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45934.30739652778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45934.30739652778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45934.30739652778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45934.30739652778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45934.30739652778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45934.30739652778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45934.30739652778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45934.30739652778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45934.30739652778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45934.30739652778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45934.30739652778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45934.30739652778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45934.30739652778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45934.30739652778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45934.30739652778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45934.30739652778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45934.30739652778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45934.30739652778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45934.30739652778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45934.30739652778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45934.30739652778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45934.30739652778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45934.30739652778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45934.30739652778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45934.30739652778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45934.30739652778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45934.30739652778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45934.30739652778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45934.30739652778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45934.30739652778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45934.30739652778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45934.30739652778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45934.30739652778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45934.30739652778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45934.30739652778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45934.30739652778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45934.30739652778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45934.30739652778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45934.30739652778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45934.30739652778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45934.30739652778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45934.30739652778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45934.30739652778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45934.30739652778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45934.30739652778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45934.30739652778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45934.30739652778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45934.30739652778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45934.30739652778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45934.30739652778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45934.30739652778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45934.30739652778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45934.30739652778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45934.30739652778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45934.30739652778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45934.30739652778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45934.30739652778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45934.30739652778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45934.30739652778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45934.30739652778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45934.30739652778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45934.30739652778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45934.30739652778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45934.30739652778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45934.30739652778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45934.30739652778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45934.30739652778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45934.30739652778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45934.30739652778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45934.30739652778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45934.30739652778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45934.30739652778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45934.30739652778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45934.30739652778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45934.30739652778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45934.30739652778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45934.30739652778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45934.30739652778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45934.30739652778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45934.30739652778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45934.30739652778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45934.30739652778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45934.30739652778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45934.30739652778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45934.30739652778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45934.30739652778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45934.30739652778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45934.30739652778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45934.30739652778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45934.30739652778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45934.30739652778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45934.30739652778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45934.30739652778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45934.30739652778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45934.30739652778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45934.30739652778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45934.30739652778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45934.30739652778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45934.30739652778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45934.30739652778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45934.30739652778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45934.30739652778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45934.30739652778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45934.30739652778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45934.30739652778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45934.30739652778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45934.30739652778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45934.30739652778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45934.30739652778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45934.30739652778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45934.30739652778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45934.30739652778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45934.30739652778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45934.30739652778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45934.30739652778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45934.30739652778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45934.30739652778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45934.30739652778</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2025-10-04T04:22:57Z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